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льникова\"/>
    </mc:Choice>
  </mc:AlternateContent>
  <bookViews>
    <workbookView xWindow="0" yWindow="0" windowWidth="28800" windowHeight="12030"/>
  </bookViews>
  <sheets>
    <sheet name="Таблица 13a" sheetId="1" r:id="rId1"/>
    <sheet name="Лист1" sheetId="2" r:id="rId2"/>
  </sheets>
  <externalReferences>
    <externalReference r:id="rId3"/>
  </externalReferences>
  <definedNames>
    <definedName name="_xlnm._FilterDatabase" localSheetId="1" hidden="1">Лист1!$A$4:$F$68</definedName>
    <definedName name="_xlnm._FilterDatabase" localSheetId="0" hidden="1">'Таблица 13a'!$A$5:$D$184</definedName>
    <definedName name="_xlnm.Print_Titles" localSheetId="0">'Таблица 13a'!$3:$5</definedName>
  </definedNames>
  <calcPr calcId="162913"/>
</workbook>
</file>

<file path=xl/calcChain.xml><?xml version="1.0" encoding="utf-8"?>
<calcChain xmlns="http://schemas.openxmlformats.org/spreadsheetml/2006/main">
  <c r="J31" i="1" l="1"/>
  <c r="K49" i="1"/>
  <c r="I39" i="1" l="1"/>
  <c r="I31" i="1" s="1"/>
  <c r="J182" i="1"/>
  <c r="J181" i="1" s="1"/>
  <c r="K182" i="1"/>
  <c r="K181" i="1" s="1"/>
  <c r="I182" i="1"/>
  <c r="I181" i="1" s="1"/>
  <c r="J161" i="1"/>
  <c r="K161" i="1"/>
  <c r="J162" i="1"/>
  <c r="K162" i="1"/>
  <c r="J164" i="1"/>
  <c r="K164" i="1"/>
  <c r="J165" i="1"/>
  <c r="K165" i="1"/>
  <c r="J166" i="1"/>
  <c r="K166" i="1"/>
  <c r="J167" i="1"/>
  <c r="K167" i="1"/>
  <c r="J168" i="1"/>
  <c r="K168" i="1"/>
  <c r="I168" i="1"/>
  <c r="I167" i="1"/>
  <c r="I166" i="1"/>
  <c r="I165" i="1"/>
  <c r="I164" i="1"/>
  <c r="I162" i="1"/>
  <c r="I161" i="1"/>
  <c r="J149" i="1"/>
  <c r="K149" i="1"/>
  <c r="I149" i="1"/>
  <c r="J148" i="1"/>
  <c r="K148" i="1"/>
  <c r="I148" i="1"/>
  <c r="J147" i="1"/>
  <c r="K147" i="1"/>
  <c r="I147" i="1"/>
  <c r="J146" i="1"/>
  <c r="K146" i="1"/>
  <c r="I146" i="1"/>
  <c r="J145" i="1"/>
  <c r="K145" i="1"/>
  <c r="I145" i="1"/>
  <c r="J136" i="1"/>
  <c r="K136" i="1"/>
  <c r="I136" i="1"/>
  <c r="J135" i="1"/>
  <c r="K135" i="1"/>
  <c r="I135" i="1"/>
  <c r="J123" i="1"/>
  <c r="K123" i="1"/>
  <c r="I123" i="1"/>
  <c r="J130" i="1"/>
  <c r="J129" i="1" s="1"/>
  <c r="K130" i="1"/>
  <c r="K129" i="1" s="1"/>
  <c r="I130" i="1"/>
  <c r="I129" i="1" s="1"/>
  <c r="J115" i="1"/>
  <c r="K115" i="1"/>
  <c r="I115" i="1"/>
  <c r="J114" i="1"/>
  <c r="K114" i="1"/>
  <c r="I114" i="1"/>
  <c r="J113" i="1"/>
  <c r="K113" i="1"/>
  <c r="I113" i="1"/>
  <c r="J112" i="1"/>
  <c r="K112" i="1"/>
  <c r="I112" i="1"/>
  <c r="J106" i="1"/>
  <c r="K106" i="1"/>
  <c r="I106" i="1"/>
  <c r="J98" i="1"/>
  <c r="J97" i="1" s="1"/>
  <c r="K98" i="1"/>
  <c r="K97" i="1" s="1"/>
  <c r="I98" i="1"/>
  <c r="I97" i="1" s="1"/>
  <c r="J90" i="1"/>
  <c r="K90" i="1"/>
  <c r="I90" i="1"/>
  <c r="J89" i="1"/>
  <c r="K89" i="1"/>
  <c r="I89" i="1"/>
  <c r="J83" i="1"/>
  <c r="K83" i="1"/>
  <c r="I83" i="1"/>
  <c r="K69" i="1"/>
  <c r="K68" i="1" s="1"/>
  <c r="K66" i="1" s="1"/>
  <c r="J69" i="1"/>
  <c r="I69" i="1"/>
  <c r="I68" i="1" s="1"/>
  <c r="I66" i="1" s="1"/>
  <c r="J68" i="1"/>
  <c r="J66" i="1" s="1"/>
  <c r="J49" i="1"/>
  <c r="I49" i="1"/>
  <c r="J48" i="1"/>
  <c r="K48" i="1"/>
  <c r="I48" i="1"/>
  <c r="J32" i="1"/>
  <c r="K32" i="1"/>
  <c r="I32" i="1"/>
  <c r="J30" i="1"/>
  <c r="K30" i="1"/>
  <c r="I30" i="1"/>
  <c r="J18" i="1"/>
  <c r="K18" i="1"/>
  <c r="I18" i="1"/>
  <c r="J17" i="1"/>
  <c r="K17" i="1"/>
  <c r="I17" i="1"/>
  <c r="J16" i="1"/>
  <c r="K16" i="1"/>
  <c r="I16" i="1"/>
  <c r="J9" i="1"/>
  <c r="J8" i="1" s="1"/>
  <c r="K9" i="1"/>
  <c r="K8" i="1" s="1"/>
  <c r="I9" i="1"/>
  <c r="I8" i="1" s="1"/>
  <c r="I47" i="1" l="1"/>
  <c r="J29" i="1"/>
  <c r="J111" i="1"/>
  <c r="J105" i="1" s="1"/>
  <c r="I160" i="1"/>
  <c r="I159" i="1" s="1"/>
  <c r="I122" i="1"/>
  <c r="J144" i="1"/>
  <c r="J160" i="1"/>
  <c r="J159" i="1" s="1"/>
  <c r="J88" i="1"/>
  <c r="J82" i="1" s="1"/>
  <c r="J134" i="1"/>
  <c r="I144" i="1"/>
  <c r="I15" i="1"/>
  <c r="J15" i="1"/>
  <c r="J7" i="1" s="1"/>
  <c r="J47" i="1"/>
  <c r="I88" i="1"/>
  <c r="I82" i="1" s="1"/>
  <c r="I7" i="1"/>
  <c r="K88" i="1"/>
  <c r="K82" i="1" s="1"/>
  <c r="J122" i="1"/>
  <c r="I111" i="1"/>
  <c r="I105" i="1" s="1"/>
  <c r="I134" i="1"/>
  <c r="K160" i="1"/>
  <c r="K159" i="1" s="1"/>
  <c r="I29" i="1"/>
  <c r="K47" i="1"/>
  <c r="K122" i="1"/>
  <c r="K144" i="1"/>
  <c r="K134" i="1"/>
  <c r="K111" i="1"/>
  <c r="K105" i="1" s="1"/>
  <c r="K29" i="1"/>
  <c r="K15" i="1"/>
  <c r="K7" i="1" s="1"/>
  <c r="I133" i="1" l="1"/>
  <c r="J28" i="1"/>
  <c r="J133" i="1"/>
  <c r="I28" i="1"/>
  <c r="K28" i="1"/>
  <c r="K133" i="1"/>
  <c r="I6" i="1" l="1"/>
  <c r="J6" i="1"/>
  <c r="K6" i="1"/>
  <c r="A43" i="2"/>
  <c r="B43" i="2"/>
  <c r="C43" i="2"/>
</calcChain>
</file>

<file path=xl/sharedStrings.xml><?xml version="1.0" encoding="utf-8"?>
<sst xmlns="http://schemas.openxmlformats.org/spreadsheetml/2006/main" count="1389" uniqueCount="417">
  <si>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</si>
  <si>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Наименование подпрограммы,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</si>
  <si>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</t>
    </r>
  </si>
  <si>
    <r>
      <rPr>
        <sz val="11"/>
        <rFont val="Times New Roman"/>
        <family val="1"/>
        <charset val="204"/>
      </rPr>
      <t>Ответственный исполнитель (Ф.И.О., должность, организация)</t>
    </r>
  </si>
  <si>
    <r>
      <rPr>
        <sz val="11"/>
        <rFont val="Times New Roman"/>
        <family val="1"/>
        <charset val="204"/>
      </rPr>
      <t>Ожидаемый результат реализации мероприятия</t>
    </r>
  </si>
  <si>
    <r>
      <rPr>
        <sz val="11"/>
        <rFont val="Times New Roman"/>
        <family val="1"/>
        <charset val="204"/>
      </rPr>
      <t>Срок начала реализации</t>
    </r>
  </si>
  <si>
    <r>
      <rPr>
        <sz val="11"/>
        <rFont val="Times New Roman"/>
        <family val="1"/>
        <charset val="204"/>
      </rPr>
      <t>Срок окончания реализации (дата контрольного события)</t>
    </r>
  </si>
  <si>
    <r>
      <rPr>
        <sz val="11"/>
        <rFont val="Times New Roman"/>
        <family val="1"/>
        <charset val="204"/>
      </rPr>
      <t>Код бюджетной классификации</t>
    </r>
  </si>
  <si>
    <r>
      <rPr>
        <sz val="11"/>
        <rFont val="Times New Roman"/>
        <family val="1"/>
        <charset val="204"/>
      </rPr>
      <t>Объем ресурсного обеспечения, тыс. руб.</t>
    </r>
  </si>
  <si>
    <r>
      <rPr>
        <sz val="11"/>
        <rFont val="Times New Roman"/>
        <family val="1"/>
        <charset val="204"/>
      </rPr>
      <t>2019 год</t>
    </r>
  </si>
  <si>
    <r>
      <rPr>
        <sz val="11"/>
        <rFont val="Times New Roman"/>
        <family val="1"/>
        <charset val="204"/>
      </rPr>
      <t>2020 год</t>
    </r>
  </si>
  <si>
    <r>
      <rPr>
        <sz val="11"/>
        <rFont val="Times New Roman"/>
        <family val="1"/>
        <charset val="204"/>
      </rPr>
      <t>2021 год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</si>
  <si>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</si>
  <si>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</si>
  <si>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</si>
  <si>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</si>
  <si>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</si>
  <si>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</si>
  <si>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</si>
  <si>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</si>
  <si>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</si>
  <si>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</si>
  <si>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</si>
  <si>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Всего по государственной программе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</si>
  <si>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</si>
  <si>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Баринов Игорь Вячеславович (Федеральное агентство по делам национальностей), Руководитель Федерального агентства по делам национальностей</t>
    </r>
  </si>
  <si>
    <r>
      <rPr>
        <sz val="11"/>
        <rFont val="Times New Roman"/>
        <family val="1"/>
        <charset val="204"/>
      </rPr>
      <t>01.01.2017</t>
    </r>
  </si>
  <si>
    <r>
      <rPr>
        <sz val="11"/>
        <rFont val="Times New Roman"/>
        <family val="1"/>
        <charset val="204"/>
      </rPr>
      <t>31.12.2025</t>
    </r>
  </si>
  <si>
    <r>
      <rPr>
        <sz val="11"/>
        <rFont val="Times New Roman"/>
        <family val="1"/>
        <charset val="204"/>
      </rPr>
      <t>Подпрограмма 1. Государственно-общественное партнерство в сфере государственной национальной политики Российской Федерации</t>
    </r>
  </si>
  <si>
    <r>
      <rPr>
        <sz val="11"/>
        <rFont val="Times New Roman"/>
        <family val="1"/>
        <charset val="204"/>
      </rPr>
      <t>1.1</t>
    </r>
  </si>
  <si>
    <r>
      <rPr>
        <sz val="11"/>
        <rFont val="Times New Roman"/>
        <family val="1"/>
        <charset val="204"/>
      </rPr>
      <t>ОМ 1.1 Обеспечение эффективного взаимодействия органов власти с институтами гражданского общества</t>
    </r>
  </si>
  <si>
    <r>
      <rPr>
        <sz val="11"/>
        <rFont val="Times New Roman"/>
        <family val="1"/>
        <charset val="204"/>
      </rPr>
      <t>всего</t>
    </r>
  </si>
  <si>
    <r>
      <rPr>
        <sz val="11"/>
        <rFont val="Times New Roman"/>
        <family val="1"/>
        <charset val="204"/>
      </rPr>
      <t>380 0113 4610161630 632</t>
    </r>
  </si>
  <si>
    <r>
      <rPr>
        <sz val="11"/>
        <rFont val="Times New Roman"/>
        <family val="1"/>
        <charset val="204"/>
      </rPr>
      <t>1.1.1</t>
    </r>
  </si>
  <si>
    <r>
      <rPr>
        <sz val="11"/>
        <rFont val="Times New Roman"/>
        <family val="1"/>
        <charset val="204"/>
      </rPr>
      <t>Мероприятие 1.1.1. Поддержка некоммерческих организаций  в сфере духовно-просветительской деятельности</t>
    </r>
  </si>
  <si>
    <r>
      <rPr>
        <sz val="11"/>
        <rFont val="Times New Roman"/>
        <family val="1"/>
        <charset val="204"/>
      </rPr>
      <t>Ипатов М.В. (Федеральное агентство по делам национальностей), Заместитель руководителя ФАДН России</t>
    </r>
  </si>
  <si>
    <r>
      <rPr>
        <sz val="11"/>
        <rFont val="Times New Roman"/>
        <family val="1"/>
        <charset val="204"/>
      </rPr>
      <t>01.01.2019</t>
    </r>
  </si>
  <si>
    <r>
      <rPr>
        <sz val="11"/>
        <rFont val="Times New Roman"/>
        <family val="1"/>
        <charset val="204"/>
      </rPr>
      <t>31.12.2021</t>
    </r>
  </si>
  <si>
    <r>
      <rPr>
        <sz val="11"/>
        <rFont val="Times New Roman"/>
        <family val="1"/>
        <charset val="204"/>
      </rPr>
      <t>31.12.2020</t>
    </r>
  </si>
  <si>
    <r>
      <rPr>
        <sz val="11"/>
        <rFont val="Times New Roman"/>
        <family val="1"/>
        <charset val="204"/>
      </rPr>
      <t>1.1.2</t>
    </r>
  </si>
  <si>
    <r>
      <rPr>
        <sz val="11"/>
        <rFont val="Times New Roman"/>
        <family val="1"/>
        <charset val="204"/>
      </rPr>
      <t>Мероприятие 1.1.2. Организация системной работы с федеральными национально-культурными автономиями в рамках созданного при ФАДН России Консультативного совета</t>
    </r>
  </si>
  <si>
    <r>
      <rPr>
        <sz val="11"/>
        <rFont val="Times New Roman"/>
        <family val="1"/>
        <charset val="204"/>
      </rPr>
      <t>Булатов А.О. (Федеральное агентство по делам национальностей), начальник Управления по укреплению общенационального единства и профилактике экстремизма на национальной и религиозной почве ФАДН России</t>
    </r>
  </si>
  <si>
    <r>
      <rPr>
        <sz val="11"/>
        <rFont val="Times New Roman"/>
        <family val="1"/>
        <charset val="204"/>
      </rPr>
      <t>не указан</t>
    </r>
  </si>
  <si>
    <r>
      <rPr>
        <sz val="11"/>
        <rFont val="Times New Roman"/>
        <family val="1"/>
        <charset val="204"/>
      </rPr>
      <t>1.2</t>
    </r>
  </si>
  <si>
    <r>
      <rPr>
        <sz val="11"/>
        <rFont val="Times New Roman"/>
        <family val="1"/>
        <charset val="204"/>
      </rPr>
      <t>ОМ 1.2 Реализация мер по развитию потенциала молодежи и его использование в интересах укрепления единства российской нации, упрочения мира и согласия</t>
    </r>
  </si>
  <si>
    <r>
      <rPr>
        <sz val="11"/>
        <rFont val="Times New Roman"/>
        <family val="1"/>
        <charset val="204"/>
      </rPr>
      <t>380 0113 4610292100 244</t>
    </r>
  </si>
  <si>
    <r>
      <rPr>
        <sz val="11"/>
        <rFont val="Times New Roman"/>
        <family val="1"/>
        <charset val="204"/>
      </rPr>
      <t>380 0707 4610250680 521</t>
    </r>
  </si>
  <si>
    <r>
      <rPr>
        <sz val="11"/>
        <rFont val="Times New Roman"/>
        <family val="1"/>
        <charset val="204"/>
      </rPr>
      <t>380 0707 4610292100 244</t>
    </r>
  </si>
  <si>
    <r>
      <rPr>
        <sz val="11"/>
        <rFont val="Times New Roman"/>
        <family val="1"/>
        <charset val="204"/>
      </rPr>
      <t>1.2.1</t>
    </r>
  </si>
  <si>
    <r>
      <rPr>
        <sz val="11"/>
        <rFont val="Times New Roman"/>
        <family val="1"/>
        <charset val="204"/>
      </rPr>
      <t>Мероприятие 1.2.1. Проведение Всероссийского патриотического межнационального лагеря молодежи</t>
    </r>
  </si>
  <si>
    <r>
      <rPr>
        <sz val="11"/>
        <rFont val="Times New Roman"/>
        <family val="1"/>
        <charset val="204"/>
      </rPr>
      <t>Слепченко О.Ю. (Федеральное агентство по делам национальностей), начальник Управления делами</t>
    </r>
  </si>
  <si>
    <r>
      <rPr>
        <sz val="11"/>
        <rFont val="Times New Roman"/>
        <family val="1"/>
        <charset val="204"/>
      </rPr>
      <t>1.2.2</t>
    </r>
  </si>
  <si>
    <r>
      <rPr>
        <sz val="11"/>
        <rFont val="Times New Roman"/>
        <family val="1"/>
        <charset val="204"/>
      </rPr>
      <t>Мероприятие 1.2.2. Проведение молодежного этнокультурного лагеря «Диалог культур»</t>
    </r>
  </si>
  <si>
    <r>
      <rPr>
        <sz val="11"/>
        <rFont val="Times New Roman"/>
        <family val="1"/>
        <charset val="204"/>
      </rPr>
      <t>1.2.3</t>
    </r>
  </si>
  <si>
    <r>
      <rPr>
        <sz val="11"/>
        <rFont val="Times New Roman"/>
        <family val="1"/>
        <charset val="204"/>
      </rPr>
      <t>Мероприятие 1.2.3. Субсидия на проведение Северо-Кавказского молодежного форума "Машук"</t>
    </r>
  </si>
  <si>
    <r>
      <rPr>
        <sz val="11"/>
        <rFont val="Times New Roman"/>
        <family val="1"/>
        <charset val="204"/>
      </rPr>
      <t>Проведен Северо-Кавказский молодежный форум "Машук"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</si>
  <si>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1.2.4</t>
    </r>
  </si>
  <si>
    <r>
      <rPr>
        <sz val="11"/>
        <rFont val="Times New Roman"/>
        <family val="1"/>
        <charset val="204"/>
      </rPr>
      <t>Мероприятие 1.2.4. Организация и проведение Всероссийского форума тюрской молодежи "Золото тюрков"</t>
    </r>
  </si>
  <si>
    <r>
      <rPr>
        <sz val="11"/>
        <rFont val="Times New Roman"/>
        <family val="1"/>
        <charset val="204"/>
      </rPr>
      <t>Организован и проведен Всероссийский форум тюрской молодежи "Золото тюрков"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</si>
  <si>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Подпрограмма 2. Общероссийская гражданская идентичность и этнокультурное развитие народов России</t>
    </r>
  </si>
  <si>
    <r>
      <rPr>
        <sz val="11"/>
        <rFont val="Times New Roman"/>
        <family val="1"/>
        <charset val="204"/>
      </rPr>
      <t>2.1</t>
    </r>
  </si>
  <si>
    <r>
      <rPr>
        <sz val="11"/>
        <rFont val="Times New Roman"/>
        <family val="1"/>
        <charset val="204"/>
      </rPr>
      <t>ОМ 2.1 Укрепление общероссийской гражданской идентичности</t>
    </r>
  </si>
  <si>
    <r>
      <rPr>
        <sz val="11"/>
        <rFont val="Times New Roman"/>
        <family val="1"/>
        <charset val="204"/>
      </rPr>
      <t>303 0113 4620130850 330</t>
    </r>
  </si>
  <si>
    <r>
      <rPr>
        <sz val="11"/>
        <rFont val="Times New Roman"/>
        <family val="1"/>
        <charset val="204"/>
      </rPr>
      <t>380 0113 4620192100 244</t>
    </r>
  </si>
  <si>
    <r>
      <rPr>
        <sz val="11"/>
        <rFont val="Times New Roman"/>
        <family val="1"/>
        <charset val="204"/>
      </rPr>
      <t>380 1403 4620155160 523</t>
    </r>
  </si>
  <si>
    <r>
      <rPr>
        <sz val="11"/>
        <rFont val="Times New Roman"/>
        <family val="1"/>
        <charset val="204"/>
      </rPr>
      <t>2.1.1</t>
    </r>
  </si>
  <si>
    <r>
      <rPr>
        <sz val="11"/>
        <rFont val="Times New Roman"/>
        <family val="1"/>
        <charset val="204"/>
      </rPr>
      <t>Мероприятие 2.1.1. Поддержка мероприятий субъектов Российской Федерации, направленных на укрепление единства российской нации и этнокультурное развитие народов России</t>
    </r>
  </si>
  <si>
    <r>
      <rPr>
        <sz val="11"/>
        <rFont val="Times New Roman"/>
        <family val="1"/>
        <charset val="204"/>
      </rPr>
      <t>2.1.2</t>
    </r>
  </si>
  <si>
    <r>
      <rPr>
        <sz val="11"/>
        <rFont val="Times New Roman"/>
        <family val="1"/>
        <charset val="204"/>
      </rPr>
      <t>Мероприятие 2.1.2. Проведение международного фотоконкурса «Русская цивилизация»</t>
    </r>
  </si>
  <si>
    <r>
      <rPr>
        <sz val="11"/>
        <rFont val="Times New Roman"/>
        <family val="1"/>
        <charset val="204"/>
      </rPr>
      <t>2.1.3</t>
    </r>
  </si>
  <si>
    <r>
      <rPr>
        <sz val="11"/>
        <rFont val="Times New Roman"/>
        <family val="1"/>
        <charset val="204"/>
      </rPr>
      <t>Мероприятие 2.1.3.  Издание журнала «Вестник Российской нации»</t>
    </r>
  </si>
  <si>
    <r>
      <rPr>
        <sz val="11"/>
        <rFont val="Times New Roman"/>
        <family val="1"/>
        <charset val="204"/>
      </rPr>
      <t>2.1.4</t>
    </r>
  </si>
  <si>
    <r>
      <rPr>
        <sz val="11"/>
        <rFont val="Times New Roman"/>
        <family val="1"/>
        <charset val="204"/>
      </rPr>
      <t>Мероприятие 2.1.4. Финансирование расходов, связанных с выплатой одной ежегодной премии Президента Российской Федерации за вклад в укрепление единства российской нации</t>
    </r>
  </si>
  <si>
    <r>
      <rPr>
        <sz val="11"/>
        <rFont val="Times New Roman"/>
        <family val="1"/>
        <charset val="204"/>
      </rPr>
      <t>Колпаков Александр Сергеевич (Управление делами Президента Российской Федерации), руководитель Управления делами Президента Российской Федерации</t>
    </r>
  </si>
  <si>
    <r>
      <rPr>
        <sz val="11"/>
        <rFont val="Times New Roman"/>
        <family val="1"/>
        <charset val="204"/>
      </rPr>
      <t>Выплачена ежегодная премия Президента Российской Федерации за вклад в укрепление единства российской нации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</si>
  <si>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2.1.5</t>
    </r>
  </si>
  <si>
    <r>
      <rPr>
        <sz val="11"/>
        <rFont val="Times New Roman"/>
        <family val="1"/>
        <charset val="204"/>
      </rPr>
      <t>Мероприятие 2.1.5. Проведение Всероссийского конгресса этнографов и антропологов по проблемам межнациональных отношений</t>
    </r>
  </si>
  <si>
    <r>
      <rPr>
        <sz val="11"/>
        <rFont val="Times New Roman"/>
        <family val="1"/>
        <charset val="204"/>
      </rPr>
      <t>2.1.6</t>
    </r>
  </si>
  <si>
    <r>
      <rPr>
        <sz val="11"/>
        <rFont val="Times New Roman"/>
        <family val="1"/>
        <charset val="204"/>
      </rPr>
      <t>Мероприятие 2.1.6. Организация и проведение всероссийской просветительской акции «Большой этнографический диктант»</t>
    </r>
  </si>
  <si>
    <r>
      <rPr>
        <sz val="11"/>
        <rFont val="Times New Roman"/>
        <family val="1"/>
        <charset val="204"/>
      </rPr>
      <t>Организована и проведена всероссийская просветительская акция «Большой этнографический диктант», обеспечение  этнокультурного развития народов России за счет повышения уровня этнографической грамотности населения, его знания о народах, проживающих в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</si>
  <si>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14.01.2019</t>
    </r>
  </si>
  <si>
    <r>
      <rPr>
        <sz val="11"/>
        <rFont val="Times New Roman"/>
        <family val="1"/>
        <charset val="204"/>
      </rPr>
      <t>2.2</t>
    </r>
  </si>
  <si>
    <r>
      <rPr>
        <sz val="11"/>
        <rFont val="Times New Roman"/>
        <family val="1"/>
        <charset val="204"/>
      </rPr>
      <t>ОМ 2.2 Содействие этнокультурному многообразию народов России</t>
    </r>
  </si>
  <si>
    <r>
      <rPr>
        <sz val="11"/>
        <rFont val="Times New Roman"/>
        <family val="1"/>
        <charset val="204"/>
      </rPr>
      <t>Сохранение этнокультурного многообразия народов России, обеспечение популяризации исторического и культурного наследия народов России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</si>
  <si>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054 0801 4620292100 244</t>
    </r>
  </si>
  <si>
    <r>
      <rPr>
        <sz val="11"/>
        <rFont val="Times New Roman"/>
        <family val="1"/>
        <charset val="204"/>
      </rPr>
      <t>380 0113 4620292100 244</t>
    </r>
  </si>
  <si>
    <r>
      <rPr>
        <sz val="11"/>
        <rFont val="Times New Roman"/>
        <family val="1"/>
        <charset val="204"/>
      </rPr>
      <t>2.2.1</t>
    </r>
  </si>
  <si>
    <r>
      <rPr>
        <sz val="11"/>
        <rFont val="Times New Roman"/>
        <family val="1"/>
        <charset val="204"/>
      </rPr>
      <t>Мероприятие 2.2.1. Организация и проведение Всероссийского конкурса "СМИротворец" на лучшее освещение вопросов межнациональных и этноконфессиональных отношений</t>
    </r>
  </si>
  <si>
    <r>
      <rPr>
        <sz val="11"/>
        <rFont val="Times New Roman"/>
        <family val="1"/>
        <charset val="204"/>
      </rPr>
      <t>Организован и проведен Всероссийский конкурс "СМИротворец" на лучшее освещение вопросов межнациональных и этноконфессиональных отношений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</si>
  <si>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2.2.2</t>
    </r>
  </si>
  <si>
    <r>
      <rPr>
        <sz val="11"/>
        <rFont val="Times New Roman"/>
        <family val="1"/>
        <charset val="204"/>
      </rPr>
      <t>Мероприятие 2.2.2. Проведение комплексного исследования, посвященного социально-экономическим, этнокультурным и правовым аспектам интеграции цыган в России</t>
    </r>
  </si>
  <si>
    <r>
      <rPr>
        <sz val="11"/>
        <rFont val="Times New Roman"/>
        <family val="1"/>
        <charset val="204"/>
      </rPr>
      <t>Проведено комплексное исследование, посвященное социально-экономическим, этнокультурным и правовым аспектам интеграции цыган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</si>
  <si>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2.2.3</t>
    </r>
  </si>
  <si>
    <r>
      <rPr>
        <sz val="11"/>
        <rFont val="Times New Roman"/>
        <family val="1"/>
        <charset val="204"/>
      </rPr>
      <t>Мероприятие 2.2.3. Проведение Всероссийского фестиваля «Цыгане под небом России»</t>
    </r>
  </si>
  <si>
    <r>
      <rPr>
        <sz val="11"/>
        <rFont val="Times New Roman"/>
        <family val="1"/>
        <charset val="204"/>
      </rPr>
      <t>Проведен Всероссийский фестиваль «Цыгане под небом России»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</si>
  <si>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2.2.4</t>
    </r>
  </si>
  <si>
    <r>
      <rPr>
        <sz val="11"/>
        <rFont val="Times New Roman"/>
        <family val="1"/>
        <charset val="204"/>
      </rPr>
      <t>Мероприятие 2.2.4. Проведение социологического мониторинга основных показателей состояния межнациональных отношений</t>
    </r>
  </si>
  <si>
    <r>
      <rPr>
        <sz val="11"/>
        <rFont val="Times New Roman"/>
        <family val="1"/>
        <charset val="204"/>
      </rPr>
      <t>Савельев Д.Е. (Федеральное агентство по делам национальностей), начальник Управления мониторинга, анализа и прогноза ФАДН России</t>
    </r>
  </si>
  <si>
    <r>
      <rPr>
        <sz val="11"/>
        <rFont val="Times New Roman"/>
        <family val="1"/>
        <charset val="204"/>
      </rPr>
      <t>Проведен социологический мониторинг основных показателей состояния межнациональных отношений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</si>
  <si>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2.2.5</t>
    </r>
  </si>
  <si>
    <r>
      <rPr>
        <sz val="11"/>
        <rFont val="Times New Roman"/>
        <family val="1"/>
        <charset val="204"/>
      </rPr>
      <t>Мероприятие 2.2.5. Проведение Международного политологического форума «Российский Кавказ» (с проведением в рамках форума политологической школы "Каспий")</t>
    </r>
  </si>
  <si>
    <r>
      <rPr>
        <sz val="11"/>
        <rFont val="Times New Roman"/>
        <family val="1"/>
        <charset val="204"/>
      </rPr>
      <t>2.2.6</t>
    </r>
  </si>
  <si>
    <r>
      <rPr>
        <sz val="11"/>
        <rFont val="Times New Roman"/>
        <family val="1"/>
        <charset val="204"/>
      </rPr>
      <t>Мероприятие 2.2.6.  Реализация выставочного проекта «Многонациональная Россия»</t>
    </r>
  </si>
  <si>
    <r>
      <rPr>
        <sz val="11"/>
        <rFont val="Times New Roman"/>
        <family val="1"/>
        <charset val="204"/>
      </rPr>
      <t>2.2.7</t>
    </r>
  </si>
  <si>
    <r>
      <rPr>
        <sz val="11"/>
        <rFont val="Times New Roman"/>
        <family val="1"/>
        <charset val="204"/>
      </rPr>
      <t>Мероприятие 2.2.7. Издание приложения к общероссийскому печатному изданию, направленному на распространение знаний о традициях и культуре народов России</t>
    </r>
  </si>
  <si>
    <r>
      <rPr>
        <sz val="11"/>
        <rFont val="Times New Roman"/>
        <family val="1"/>
        <charset val="204"/>
      </rPr>
      <t>2.2.8</t>
    </r>
  </si>
  <si>
    <r>
      <rPr>
        <sz val="11"/>
        <rFont val="Times New Roman"/>
        <family val="1"/>
        <charset val="204"/>
      </rPr>
      <t>Мероприятие 2.2.8.  Проведение Международного фестиваля искусств "Мир Кавказу"</t>
    </r>
  </si>
  <si>
    <r>
      <rPr>
        <sz val="11"/>
        <rFont val="Times New Roman"/>
        <family val="1"/>
        <charset val="204"/>
      </rPr>
      <t>Мединский Владимир Ростиславович (Министерство культуры Российской Федерации), Министр культуры Российской Федерации</t>
    </r>
  </si>
  <si>
    <r>
      <rPr>
        <sz val="11"/>
        <rFont val="Times New Roman"/>
        <family val="1"/>
        <charset val="204"/>
      </rPr>
      <t>Проведен Международный фестиваль искусств "Мир Кавказу"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</si>
  <si>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Подпрограмма 3. Русский язык и языки народов России</t>
    </r>
  </si>
  <si>
    <r>
      <rPr>
        <sz val="11"/>
        <rFont val="Times New Roman"/>
        <family val="1"/>
        <charset val="204"/>
      </rPr>
      <t>3.1</t>
    </r>
  </si>
  <si>
    <r>
      <rPr>
        <sz val="11"/>
        <rFont val="Times New Roman"/>
        <family val="1"/>
        <charset val="204"/>
      </rPr>
      <t>ОМ 3.1 Поддержка и популяризация русского языка</t>
    </r>
  </si>
  <si>
    <r>
      <rPr>
        <sz val="11"/>
        <rFont val="Times New Roman"/>
        <family val="1"/>
        <charset val="204"/>
      </rPr>
      <t>Поддержка развития русского языка как государственного языка Российской Федерации и языка межнационального общения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</si>
  <si>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3.2</t>
    </r>
  </si>
  <si>
    <r>
      <rPr>
        <sz val="11"/>
        <rFont val="Times New Roman"/>
        <family val="1"/>
        <charset val="204"/>
      </rPr>
      <t>ОМ 3.2 Поддержка языков народов России</t>
    </r>
  </si>
  <si>
    <r>
      <rPr>
        <sz val="11"/>
        <rFont val="Times New Roman"/>
        <family val="1"/>
        <charset val="204"/>
      </rPr>
      <t>Сохранение и развитие языков народов России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</si>
  <si>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380 0113 4630292100 244</t>
    </r>
  </si>
  <si>
    <r>
      <rPr>
        <sz val="11"/>
        <rFont val="Times New Roman"/>
        <family val="1"/>
        <charset val="204"/>
      </rPr>
      <t>3.2.1</t>
    </r>
  </si>
  <si>
    <r>
      <rPr>
        <sz val="11"/>
        <rFont val="Times New Roman"/>
        <family val="1"/>
        <charset val="204"/>
      </rPr>
      <t>Мероприятие 3.2.1. Проведение форума-диалога "Языковая политика: общероссийская экспертиза"</t>
    </r>
  </si>
  <si>
    <r>
      <rPr>
        <sz val="11"/>
        <rFont val="Times New Roman"/>
        <family val="1"/>
        <charset val="204"/>
      </rPr>
      <t>3.2.2</t>
    </r>
  </si>
  <si>
    <r>
      <rPr>
        <sz val="11"/>
        <rFont val="Times New Roman"/>
        <family val="1"/>
        <charset val="204"/>
      </rPr>
      <t>Мероприятие 3.2.2. Проведение международного форума «Год языков коренных народов в России»</t>
    </r>
  </si>
  <si>
    <r>
      <rPr>
        <sz val="11"/>
        <rFont val="Times New Roman"/>
        <family val="1"/>
        <charset val="204"/>
      </rPr>
      <t>Проведен международный форум "Год языков коренных народов в России"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</si>
  <si>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09.01.2019</t>
    </r>
  </si>
  <si>
    <r>
      <rPr>
        <sz val="11"/>
        <rFont val="Times New Roman"/>
        <family val="1"/>
        <charset val="204"/>
      </rPr>
      <t>3.2.3</t>
    </r>
  </si>
  <si>
    <r>
      <rPr>
        <sz val="11"/>
        <rFont val="Times New Roman"/>
        <family val="1"/>
        <charset val="204"/>
      </rPr>
      <t>Мероприятие 3.2.3. Проведение международного культурно-образовательный проект «Таланты Арктики. Дети-2019»</t>
    </r>
  </si>
  <si>
    <r>
      <rPr>
        <sz val="11"/>
        <rFont val="Times New Roman"/>
        <family val="1"/>
        <charset val="204"/>
      </rPr>
      <t>Проведен международный культурно-образовательный проект «Таланты Арктики. Дети-2019»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</si>
  <si>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30.09.2019</t>
    </r>
  </si>
  <si>
    <r>
      <rPr>
        <sz val="11"/>
        <rFont val="Times New Roman"/>
        <family val="1"/>
        <charset val="204"/>
      </rPr>
      <t>3.2.4</t>
    </r>
  </si>
  <si>
    <r>
      <rPr>
        <sz val="11"/>
        <rFont val="Times New Roman"/>
        <family val="1"/>
        <charset val="204"/>
      </rPr>
      <t>Мероприятие 3.2.4. Проведение конференция "Мастер-класс учителей родного языка"</t>
    </r>
  </si>
  <si>
    <r>
      <rPr>
        <sz val="11"/>
        <rFont val="Times New Roman"/>
        <family val="1"/>
        <charset val="204"/>
      </rPr>
      <t>Проведена конференция "Мастер-класс учителей родного языка"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</si>
  <si>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3.2.5</t>
    </r>
  </si>
  <si>
    <r>
      <rPr>
        <sz val="11"/>
        <rFont val="Times New Roman"/>
        <family val="1"/>
        <charset val="204"/>
      </rPr>
      <t>Мероприятие 3.2.5. Проведение информационно-просветительской кампании "Коренные народы России"</t>
    </r>
  </si>
  <si>
    <r>
      <rPr>
        <sz val="11"/>
        <rFont val="Times New Roman"/>
        <family val="1"/>
        <charset val="204"/>
      </rPr>
      <t>Проведен комплекс мероприятий информационно-просветительской кампании "Коренные народы России"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</si>
  <si>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3.2.6</t>
    </r>
  </si>
  <si>
    <r>
      <rPr>
        <sz val="11"/>
        <rFont val="Times New Roman"/>
        <family val="1"/>
        <charset val="204"/>
      </rPr>
      <t>Мероприятие 3.2.6. Проведение конкурса «Всероссийская общественная премия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за сохранение языкового многообразия «Ключевое слово»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</si>
  <si>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Проведен конкурс «Всероссийская общественная премия</t>
    </r>
    <r>
      <rPr>
        <sz val="11"/>
        <color rgb="FF000000"/>
        <rFont val="Times New Roman"/>
        <family val="1"/>
        <charset val="204"/>
      </rPr>
      <t>за сохранение языкового многообразия «Ключевое слово»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</si>
  <si>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31.10.2019</t>
    </r>
  </si>
  <si>
    <r>
      <rPr>
        <sz val="11"/>
        <rFont val="Times New Roman"/>
        <family val="1"/>
        <charset val="204"/>
      </rPr>
      <t>Подпрограмма 4. Коренные малочисленные народы Российской Федерации</t>
    </r>
  </si>
  <si>
    <r>
      <rPr>
        <sz val="11"/>
        <rFont val="Times New Roman"/>
        <family val="1"/>
        <charset val="204"/>
      </rPr>
      <t>4.1</t>
    </r>
  </si>
  <si>
    <r>
      <rPr>
        <sz val="11"/>
        <rFont val="Times New Roman"/>
        <family val="1"/>
        <charset val="204"/>
      </rPr>
      <t>ОМ 4.1 Содействие участию коренных малочисленных народов Российской Федерации в решении вопросов государственного и местного управления</t>
    </r>
  </si>
  <si>
    <r>
      <rPr>
        <sz val="11"/>
        <rFont val="Times New Roman"/>
        <family val="1"/>
        <charset val="204"/>
      </rPr>
      <t>4.1.1</t>
    </r>
  </si>
  <si>
    <r>
      <rPr>
        <sz val="11"/>
        <rFont val="Times New Roman"/>
        <family val="1"/>
        <charset val="204"/>
      </rPr>
      <t>Мероприятие 4.1.1. Создание условий для участия коренных малочисленных народов Севера, Сибири и Дальнего Востока Российской Федерации в решении вопросов государственного и муниципального управления</t>
    </r>
  </si>
  <si>
    <r>
      <rPr>
        <sz val="11"/>
        <rFont val="Times New Roman"/>
        <family val="1"/>
        <charset val="204"/>
      </rPr>
      <t>4.1.2</t>
    </r>
  </si>
  <si>
    <r>
      <rPr>
        <sz val="11"/>
        <rFont val="Times New Roman"/>
        <family val="1"/>
        <charset val="204"/>
      </rPr>
      <t>Мероприятие 4.1.2.  Проведение заседаний Экспертно-консультативного совета по социально-экономическому развитию коренных малочисленных народов Севера, Сибири и Дальнего Востока Российской Федерациипо при ФАДН России</t>
    </r>
  </si>
  <si>
    <r>
      <rPr>
        <sz val="11"/>
        <rFont val="Times New Roman"/>
        <family val="1"/>
        <charset val="204"/>
      </rPr>
      <t>4.2</t>
    </r>
  </si>
  <si>
    <r>
      <rPr>
        <sz val="11"/>
        <rFont val="Times New Roman"/>
        <family val="1"/>
        <charset val="204"/>
      </rPr>
      <t>ОМ 4.2 Сохранение культур и традиционного образа жизни коренных малочисленных народов Российской Федерации</t>
    </r>
  </si>
  <si>
    <r>
      <rPr>
        <sz val="11"/>
        <rFont val="Times New Roman"/>
        <family val="1"/>
        <charset val="204"/>
      </rPr>
      <t>Содействие сохранению самобытных культур и традиционного образа жизни коренных малочисленных народов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</si>
  <si>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054 0801 4640292100 244</t>
    </r>
  </si>
  <si>
    <r>
      <rPr>
        <sz val="11"/>
        <rFont val="Times New Roman"/>
        <family val="1"/>
        <charset val="204"/>
      </rPr>
      <t>091 0707 4640292100 244</t>
    </r>
  </si>
  <si>
    <r>
      <rPr>
        <sz val="11"/>
        <rFont val="Times New Roman"/>
        <family val="1"/>
        <charset val="204"/>
      </rPr>
      <t>4.2.1</t>
    </r>
  </si>
  <si>
    <r>
      <rPr>
        <sz val="11"/>
        <rFont val="Times New Roman"/>
        <family val="1"/>
        <charset val="204"/>
      </rPr>
      <t>Мероприятие 4.2.1. Организация и проведение Всероссийского молодежного форума коренных малых народов "Российский Север"</t>
    </r>
  </si>
  <si>
    <r>
      <rPr>
        <sz val="11"/>
        <rFont val="Times New Roman"/>
        <family val="1"/>
        <charset val="204"/>
      </rPr>
      <t>Бугаев А.В. (Федеральное агентство по делам молодежи), Руководитель Федерального агентства по делам молодежи</t>
    </r>
  </si>
  <si>
    <r>
      <rPr>
        <sz val="11"/>
        <rFont val="Times New Roman"/>
        <family val="1"/>
        <charset val="204"/>
      </rPr>
      <t>Организован и проведен Всероссийский молодежный форум коренных малых народов "Российский Север"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</si>
  <si>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4.2.2</t>
    </r>
  </si>
  <si>
    <r>
      <rPr>
        <sz val="11"/>
        <rFont val="Times New Roman"/>
        <family val="1"/>
        <charset val="204"/>
      </rPr>
      <t>Мероприятие 4.2.2. Проведение Международного фестиваля искусств и народного творчества "Финно-угорский транзит"</t>
    </r>
  </si>
  <si>
    <r>
      <rPr>
        <sz val="11"/>
        <rFont val="Times New Roman"/>
        <family val="1"/>
        <charset val="204"/>
      </rPr>
      <t>Проведен Международный фестиваль искусств и народного творчества "Финно-угорский транзит"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</si>
  <si>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4.3</t>
    </r>
  </si>
  <si>
    <r>
      <rPr>
        <sz val="11"/>
        <rFont val="Times New Roman"/>
        <family val="1"/>
        <charset val="204"/>
      </rPr>
      <t>ОМ 4.3 Повышение качества жизни коренных малочисленных народов Севера, Сибири и Дальнего Востока Российской Федерации</t>
    </r>
  </si>
  <si>
    <r>
      <rPr>
        <sz val="11"/>
        <rFont val="Times New Roman"/>
        <family val="1"/>
        <charset val="204"/>
      </rPr>
      <t>380 1403 4640355150 523</t>
    </r>
  </si>
  <si>
    <r>
      <rPr>
        <sz val="11"/>
        <rFont val="Times New Roman"/>
        <family val="1"/>
        <charset val="204"/>
      </rPr>
      <t>4.3.1</t>
    </r>
  </si>
  <si>
    <r>
      <rPr>
        <sz val="11"/>
        <rFont val="Times New Roman"/>
        <family val="1"/>
        <charset val="204"/>
      </rPr>
      <t>Мероприятие 4.3.1. Оказание государственной поддержки коренных малочисленных народов Севера, Сибири и Дальнего Востока Российской Федерации</t>
    </r>
  </si>
  <si>
    <r>
      <rPr>
        <sz val="11"/>
        <rFont val="Times New Roman"/>
        <family val="1"/>
        <charset val="204"/>
      </rPr>
      <t>4.3.2</t>
    </r>
  </si>
  <si>
    <r>
      <rPr>
        <sz val="11"/>
        <rFont val="Times New Roman"/>
        <family val="1"/>
        <charset val="204"/>
      </rPr>
      <t>Мероприятие 4.3.2. Подготовка предложений по совершенствованию законодательных актов Российской Федерации в сфере реализации гарантий прав коренных малочисленных народов Российской Федерации</t>
    </r>
  </si>
  <si>
    <r>
      <rPr>
        <sz val="11"/>
        <rFont val="Times New Roman"/>
        <family val="1"/>
        <charset val="204"/>
      </rPr>
      <t>Подготовлен доклад ФАДН России в Правительство Российской Федерации о ходе реализации раздела I Плана реализации концепции устойчивого развития коренных малочисленных народов Севера, Сибири и Дальнего Востока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</si>
  <si>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Подпрограмма 5. Социально-культурная адаптация и интеграция мигрантов в Российской Федерации</t>
    </r>
  </si>
  <si>
    <r>
      <rPr>
        <sz val="11"/>
        <rFont val="Times New Roman"/>
        <family val="1"/>
        <charset val="204"/>
      </rPr>
      <t>5.1</t>
    </r>
  </si>
  <si>
    <r>
      <rPr>
        <sz val="11"/>
        <rFont val="Times New Roman"/>
        <family val="1"/>
        <charset val="204"/>
      </rPr>
      <t>5.1.1</t>
    </r>
  </si>
  <si>
    <r>
      <rPr>
        <sz val="11"/>
        <rFont val="Times New Roman"/>
        <family val="1"/>
        <charset val="204"/>
      </rPr>
      <t>Мероприятие 5.1.1. Поддержка социально-ориентированным некоммерческим организациям, осуществляющих деятельность в сфере социальной и культурной адаптации и интеграции мигрантов</t>
    </r>
  </si>
  <si>
    <r>
      <rPr>
        <sz val="11"/>
        <rFont val="Times New Roman"/>
        <family val="1"/>
        <charset val="204"/>
      </rPr>
      <t>5.1.2</t>
    </r>
  </si>
  <si>
    <r>
      <rPr>
        <sz val="11"/>
        <rFont val="Times New Roman"/>
        <family val="1"/>
        <charset val="204"/>
      </rPr>
      <t>Мероприятие 5.1.2. Содействие органам исполнительной власти субъектов Российской Федерации в сфере социальной и культурной адаптации и интеграции мигрантов</t>
    </r>
  </si>
  <si>
    <r>
      <rPr>
        <sz val="11"/>
        <rFont val="Times New Roman"/>
        <family val="1"/>
        <charset val="204"/>
      </rPr>
      <t>01.02.2019</t>
    </r>
  </si>
  <si>
    <r>
      <rPr>
        <sz val="11"/>
        <rFont val="Times New Roman"/>
        <family val="1"/>
        <charset val="204"/>
      </rPr>
      <t>5.2</t>
    </r>
  </si>
  <si>
    <r>
      <rPr>
        <sz val="11"/>
        <rFont val="Times New Roman"/>
        <family val="1"/>
        <charset val="204"/>
      </rPr>
      <t>ОМ 5.2 Реализация мер, направленных на социально-культурную адаптацию и интеграцию мигрантов</t>
    </r>
  </si>
  <si>
    <r>
      <rPr>
        <sz val="11"/>
        <rFont val="Times New Roman"/>
        <family val="1"/>
        <charset val="204"/>
      </rPr>
      <t>188 0311 4650293897 244</t>
    </r>
  </si>
  <si>
    <r>
      <rPr>
        <sz val="11"/>
        <rFont val="Times New Roman"/>
        <family val="1"/>
        <charset val="204"/>
      </rPr>
      <t>188 0311 4650293897 323</t>
    </r>
  </si>
  <si>
    <r>
      <rPr>
        <sz val="11"/>
        <rFont val="Times New Roman"/>
        <family val="1"/>
        <charset val="204"/>
      </rPr>
      <t>188 0311 4650293898 244</t>
    </r>
  </si>
  <si>
    <r>
      <rPr>
        <sz val="11"/>
        <rFont val="Times New Roman"/>
        <family val="1"/>
        <charset val="204"/>
      </rPr>
      <t>188 0311 4650293898 323</t>
    </r>
  </si>
  <si>
    <r>
      <rPr>
        <sz val="11"/>
        <rFont val="Times New Roman"/>
        <family val="1"/>
        <charset val="204"/>
      </rPr>
      <t>5.2.1</t>
    </r>
  </si>
  <si>
    <r>
      <rPr>
        <sz val="11"/>
        <rFont val="Times New Roman"/>
        <family val="1"/>
        <charset val="204"/>
      </rPr>
      <t>Мероприятие 5.2.1. Прием и содержание беженцев и лиц, ходатайствующих о признании их беженцами</t>
    </r>
  </si>
  <si>
    <r>
      <rPr>
        <sz val="11"/>
        <rFont val="Times New Roman"/>
        <family val="1"/>
        <charset val="204"/>
      </rPr>
      <t>Колокольцев Владимир Александрович (Министерство внутренних дел Российской Федерации), Министр внутренних дел Российской Федерации</t>
    </r>
  </si>
  <si>
    <r>
      <rPr>
        <sz val="11"/>
        <rFont val="Times New Roman"/>
        <family val="1"/>
        <charset val="204"/>
      </rPr>
      <t>5.2.2</t>
    </r>
  </si>
  <si>
    <r>
      <rPr>
        <sz val="11"/>
        <rFont val="Times New Roman"/>
        <family val="1"/>
        <charset val="204"/>
      </rPr>
      <t>Мероприятие 5.2.2. Прием и содержание вынужденных переселенцев</t>
    </r>
  </si>
  <si>
    <r>
      <rPr>
        <sz val="11"/>
        <rFont val="Times New Roman"/>
        <family val="1"/>
        <charset val="204"/>
      </rPr>
      <t>Подпрограмма 6. Российское казачество</t>
    </r>
  </si>
  <si>
    <r>
      <rPr>
        <sz val="11"/>
        <rFont val="Times New Roman"/>
        <family val="1"/>
        <charset val="204"/>
      </rPr>
      <t>6.1</t>
    </r>
  </si>
  <si>
    <r>
      <rPr>
        <sz val="11"/>
        <rFont val="Times New Roman"/>
        <family val="1"/>
        <charset val="204"/>
      </rPr>
      <t>ОМ 6.1 Создание условий для привлечения членов казачьих обществ к несению государственной и иной службы</t>
    </r>
  </si>
  <si>
    <r>
      <rPr>
        <sz val="11"/>
        <rFont val="Times New Roman"/>
        <family val="1"/>
        <charset val="204"/>
      </rPr>
      <t>6.1.1</t>
    </r>
  </si>
  <si>
    <r>
      <rPr>
        <sz val="11"/>
        <rFont val="Times New Roman"/>
        <family val="1"/>
        <charset val="204"/>
      </rPr>
      <t>Мероприятие 6.1.1. Разработка и принятие нормативных правовых актов по вопросам становления и развития государственной и иной службы российского казачества</t>
    </r>
  </si>
  <si>
    <r>
      <rPr>
        <i/>
        <sz val="11"/>
        <rFont val="Times New Roman"/>
        <family val="1"/>
        <charset val="204"/>
      </rPr>
      <t>Контрольное событие 6.1.1.1. Разработан и внесен в Правительство Российской Федерации проект Стратегии развития государственной политики Российской Федерации в отношении российского казачества до 2030 года</t>
    </r>
  </si>
  <si>
    <r>
      <rPr>
        <sz val="11"/>
        <rFont val="Times New Roman"/>
        <family val="1"/>
        <charset val="204"/>
      </rPr>
      <t>6.1.2</t>
    </r>
  </si>
  <si>
    <r>
      <rPr>
        <sz val="11"/>
        <rFont val="Times New Roman"/>
        <family val="1"/>
        <charset val="204"/>
      </rPr>
      <t>Мероприятие 6.1.2. Организационно-техническое и методическое обеспечение деятельности Межведомственной комиссии по реализации Стратегии развития государственной политики Российской Федерации в отношении российского казачества до 2020 года</t>
    </r>
  </si>
  <si>
    <r>
      <rPr>
        <sz val="11"/>
        <rFont val="Times New Roman"/>
        <family val="1"/>
        <charset val="204"/>
      </rPr>
      <t>Реализовано организационно-техническое и методическое обеспечение деятельности Межведомственной комиссии по реализации Стратегии развития государственной политики Российской Федерации в отношении российского казачества до 2020 года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</si>
  <si>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6.2</t>
    </r>
  </si>
  <si>
    <r>
      <rPr>
        <sz val="11"/>
        <rFont val="Times New Roman"/>
        <family val="1"/>
        <charset val="204"/>
      </rPr>
      <t>ОМ 6.2 Сохранение самобытной казачьей культуры и обеспечение участия российского казачества в воспитании подрастающего поколения в духе патриотизма</t>
    </r>
  </si>
  <si>
    <r>
      <rPr>
        <sz val="11"/>
        <rFont val="Times New Roman"/>
        <family val="1"/>
        <charset val="204"/>
      </rPr>
      <t>Поддержка самобытной культуры российского казачества и повышение его роли в воспитании подрастающего поколения</t>
    </r>
  </si>
  <si>
    <r>
      <rPr>
        <sz val="11"/>
        <rFont val="Times New Roman"/>
        <family val="1"/>
        <charset val="204"/>
      </rPr>
      <t>054 0801 4660292100 244</t>
    </r>
  </si>
  <si>
    <r>
      <rPr>
        <sz val="11"/>
        <rFont val="Times New Roman"/>
        <family val="1"/>
        <charset val="204"/>
      </rPr>
      <t>6.2.1</t>
    </r>
  </si>
  <si>
    <r>
      <rPr>
        <sz val="11"/>
        <rFont val="Times New Roman"/>
        <family val="1"/>
        <charset val="204"/>
      </rPr>
      <t>Мероприятие 6.2.1. Проведение Всероссийского фольклорного конкурса "Казачий круг"</t>
    </r>
  </si>
  <si>
    <r>
      <rPr>
        <sz val="11"/>
        <rFont val="Times New Roman"/>
        <family val="1"/>
        <charset val="204"/>
      </rPr>
      <t>Проведен Всероссийский фольклорный конкурс "Казачий круг"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</si>
  <si>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Подпрограмма 7. Профилактика экстремизма на национальной и религиозной почве</t>
    </r>
  </si>
  <si>
    <r>
      <rPr>
        <sz val="11"/>
        <rFont val="Times New Roman"/>
        <family val="1"/>
        <charset val="204"/>
      </rPr>
      <t>7.1</t>
    </r>
  </si>
  <si>
    <r>
      <rPr>
        <sz val="11"/>
        <rFont val="Times New Roman"/>
        <family val="1"/>
        <charset val="204"/>
      </rPr>
      <t>ОМ 7.1 Мониторинг в сфере межнациональных и межконфессиональных отношений</t>
    </r>
  </si>
  <si>
    <r>
      <rPr>
        <sz val="11"/>
        <rFont val="Times New Roman"/>
        <family val="1"/>
        <charset val="204"/>
      </rPr>
      <t>380 0113 4670192100 242</t>
    </r>
  </si>
  <si>
    <r>
      <rPr>
        <sz val="11"/>
        <rFont val="Times New Roman"/>
        <family val="1"/>
        <charset val="204"/>
      </rPr>
      <t>380 0113 4670192100 244</t>
    </r>
  </si>
  <si>
    <r>
      <rPr>
        <sz val="11"/>
        <rFont val="Times New Roman"/>
        <family val="1"/>
        <charset val="204"/>
      </rPr>
      <t>7.1.1</t>
    </r>
  </si>
  <si>
    <r>
      <rPr>
        <sz val="11"/>
        <rFont val="Times New Roman"/>
        <family val="1"/>
        <charset val="204"/>
      </rPr>
      <t>Мероприятие 7.1.1. Мониторинг в сфере межнациональных и межконфессиональных отношений</t>
    </r>
  </si>
  <si>
    <r>
      <rPr>
        <sz val="11"/>
        <rFont val="Times New Roman"/>
        <family val="1"/>
        <charset val="204"/>
      </rPr>
      <t>Осуществлен мониторинг состояния межнациональных отношений и раннего предупреждения межнациональных конфликтов, базирующейся на диверсификации источников информации и предусматривающей возможность оперативного реагирования на конфликтные и предконфликтные ситуации в субъектах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</si>
  <si>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7.1.2</t>
    </r>
  </si>
  <si>
    <r>
      <rPr>
        <sz val="11"/>
        <rFont val="Times New Roman"/>
        <family val="1"/>
        <charset val="204"/>
      </rPr>
      <t>Мероприятие 7.1.2. Проведение социологического мониторинга состояния межнациональных и межконфессиональных отношений</t>
    </r>
  </si>
  <si>
    <r>
      <rPr>
        <sz val="11"/>
        <rFont val="Times New Roman"/>
        <family val="1"/>
        <charset val="204"/>
      </rPr>
      <t>7.2</t>
    </r>
  </si>
  <si>
    <r>
      <rPr>
        <sz val="11"/>
        <rFont val="Times New Roman"/>
        <family val="1"/>
        <charset val="204"/>
      </rPr>
      <t>ОМ 7.2 Реализация мер по профилактике и предупреждению попыток разжигания расовой, национальной и религиозной розни, ненависти либо вражды</t>
    </r>
  </si>
  <si>
    <r>
      <rPr>
        <sz val="11"/>
        <rFont val="Times New Roman"/>
        <family val="1"/>
        <charset val="204"/>
      </rPr>
      <t>Реализация профилактических мер по предотвращению распространения ксенофобии, националистической идеологии, религиозной и расовой нетерпимости, фальсификации истории, разжигания межнациональной вражды и ненависти, нарушение общественно-политической стабильности и территориальной целостности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</si>
  <si>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075 0706 4670290059 611</t>
    </r>
  </si>
  <si>
    <r>
      <rPr>
        <sz val="11"/>
        <rFont val="Times New Roman"/>
        <family val="1"/>
        <charset val="204"/>
      </rPr>
      <t>075 0706 4670290059 621</t>
    </r>
  </si>
  <si>
    <r>
      <rPr>
        <sz val="11"/>
        <rFont val="Times New Roman"/>
        <family val="1"/>
        <charset val="204"/>
      </rPr>
      <t>380 0113 4670292100 244</t>
    </r>
  </si>
  <si>
    <r>
      <rPr>
        <sz val="11"/>
        <rFont val="Times New Roman"/>
        <family val="1"/>
        <charset val="204"/>
      </rPr>
      <t>385 0706 4670290059 611</t>
    </r>
  </si>
  <si>
    <r>
      <rPr>
        <sz val="11"/>
        <rFont val="Times New Roman"/>
        <family val="1"/>
        <charset val="204"/>
      </rPr>
      <t>386 0706 4670290059 611</t>
    </r>
  </si>
  <si>
    <r>
      <rPr>
        <sz val="11"/>
        <rFont val="Times New Roman"/>
        <family val="1"/>
        <charset val="204"/>
      </rPr>
      <t>7.2.1</t>
    </r>
  </si>
  <si>
    <r>
      <rPr>
        <sz val="11"/>
        <rFont val="Times New Roman"/>
        <family val="1"/>
        <charset val="204"/>
      </rPr>
      <t>Мероприятие 7.2.1. Проведение комплексных социологических исследований, направленных на раннее предупреждение конфликтов на проблемных территориях</t>
    </r>
  </si>
  <si>
    <r>
      <rPr>
        <sz val="11"/>
        <rFont val="Times New Roman"/>
        <family val="1"/>
        <charset val="204"/>
      </rPr>
      <t>7.2.2</t>
    </r>
  </si>
  <si>
    <r>
      <rPr>
        <sz val="11"/>
        <rFont val="Times New Roman"/>
        <family val="1"/>
        <charset val="204"/>
      </rPr>
      <t>Мероприятие 7.2.2.  Подготовка специалистов с углубленным знанием истории и культуры ислама</t>
    </r>
  </si>
  <si>
    <r>
      <rPr>
        <sz val="11"/>
        <rFont val="Times New Roman"/>
        <family val="1"/>
        <charset val="204"/>
      </rPr>
      <t>Котюков Михаил Михаилович (Отсутствует), Министр науки и высшего образования</t>
    </r>
  </si>
  <si>
    <r>
      <rPr>
        <sz val="11"/>
        <rFont val="Times New Roman"/>
        <family val="1"/>
        <charset val="204"/>
      </rPr>
      <t>Подготовлены специалисты с углубленным знанием истории и культуры ислама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</si>
  <si>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rPr>
        <sz val="11"/>
        <rFont val="Times New Roman"/>
        <family val="1"/>
        <charset val="204"/>
      </rPr>
      <t>7.2.3</t>
    </r>
  </si>
  <si>
    <r>
      <rPr>
        <sz val="11"/>
        <rFont val="Times New Roman"/>
        <family val="1"/>
        <charset val="204"/>
      </rPr>
      <t>Мероприятие 7.2.3.  Выполнение работ по повышению уровня методического, организационного и технического обеспечения подгогтовки экспертов по профилактике распространения экстремистской идеологии, экспертно-методические работы и мероприятия в области истории и культуры ислама</t>
    </r>
  </si>
  <si>
    <r>
      <rPr>
        <sz val="11"/>
        <rFont val="Times New Roman"/>
        <family val="1"/>
        <charset val="204"/>
      </rPr>
      <t>Кропачев Николай Михайлович (Федеральное государственное бюджетное образовательное учреждение высшего образования "Санкт-Петербургский государственный университет"), ректор федерального государственного бюджетного образовательного учреждения высшего образования "Санкт-Петербургский государственный университет"</t>
    </r>
  </si>
  <si>
    <r>
      <rPr>
        <sz val="11"/>
        <rFont val="Times New Roman"/>
        <family val="1"/>
        <charset val="204"/>
      </rPr>
      <t>7.2.4</t>
    </r>
  </si>
  <si>
    <r>
      <rPr>
        <sz val="11"/>
        <rFont val="Times New Roman"/>
        <family val="1"/>
        <charset val="204"/>
      </rPr>
      <t>Мероприятие 7.2.4. Выполнение работ по повышению уровня методического, организационного и технического обеспечения подгогтовки экспертов по профилактике распространения экстремистской идеологии, экспертно-методические работы и мероприятия в области истории и культуры ислама</t>
    </r>
  </si>
  <si>
    <r>
      <rPr>
        <sz val="11"/>
        <rFont val="Times New Roman"/>
        <family val="1"/>
        <charset val="204"/>
      </rPr>
      <t>Садовничий Виктор Антонович (Федеральное государственное бюджетное образовательное учреждение высшего образования "Московский государственный университет имени М.В. Ломоносова"), ректор федерального государственного бюджетного образовательного учреждения высшего образования  "Московский государственный университет имени М.В. Ломоносова"</t>
    </r>
  </si>
  <si>
    <r>
      <rPr>
        <sz val="11"/>
        <rFont val="Times New Roman"/>
        <family val="1"/>
        <charset val="204"/>
      </rPr>
      <t>Подпрограмма 8. Обеспечение реализации государственной программы Российской Федерации "Реализация государственной национальной политики"</t>
    </r>
  </si>
  <si>
    <r>
      <rPr>
        <sz val="11"/>
        <rFont val="Times New Roman"/>
        <family val="1"/>
        <charset val="204"/>
      </rPr>
      <t>8.1</t>
    </r>
  </si>
  <si>
    <r>
      <rPr>
        <sz val="11"/>
        <rFont val="Times New Roman"/>
        <family val="1"/>
        <charset val="204"/>
      </rPr>
      <t>ОМ 8.1 Совершенствование управления реализацией программы, мониторинг реализации государственной программы</t>
    </r>
  </si>
  <si>
    <r>
      <rPr>
        <sz val="11"/>
        <rFont val="Times New Roman"/>
        <family val="1"/>
        <charset val="204"/>
      </rPr>
      <t>380 0113 4680190011 121</t>
    </r>
  </si>
  <si>
    <r>
      <rPr>
        <sz val="11"/>
        <rFont val="Times New Roman"/>
        <family val="1"/>
        <charset val="204"/>
      </rPr>
      <t>380 0113 4680190011 129</t>
    </r>
  </si>
  <si>
    <r>
      <rPr>
        <sz val="11"/>
        <rFont val="Times New Roman"/>
        <family val="1"/>
        <charset val="204"/>
      </rPr>
      <t>380 0113 4680190019 122</t>
    </r>
  </si>
  <si>
    <r>
      <rPr>
        <sz val="11"/>
        <rFont val="Times New Roman"/>
        <family val="1"/>
        <charset val="204"/>
      </rPr>
      <t>380 0113 4680190019 242</t>
    </r>
  </si>
  <si>
    <r>
      <rPr>
        <sz val="11"/>
        <rFont val="Times New Roman"/>
        <family val="1"/>
        <charset val="204"/>
      </rPr>
      <t>380 0113 4680190019 244</t>
    </r>
  </si>
  <si>
    <r>
      <rPr>
        <sz val="11"/>
        <rFont val="Times New Roman"/>
        <family val="1"/>
        <charset val="204"/>
      </rPr>
      <t>380 0113 4680190019 851</t>
    </r>
  </si>
  <si>
    <r>
      <rPr>
        <sz val="11"/>
        <rFont val="Times New Roman"/>
        <family val="1"/>
        <charset val="204"/>
      </rPr>
      <t>380 0113 4680190019 853</t>
    </r>
  </si>
  <si>
    <r>
      <rPr>
        <sz val="11"/>
        <rFont val="Times New Roman"/>
        <family val="1"/>
        <charset val="204"/>
      </rPr>
      <t>380 1004 4680193969 122</t>
    </r>
  </si>
  <si>
    <r>
      <rPr>
        <sz val="11"/>
        <rFont val="Times New Roman"/>
        <family val="1"/>
        <charset val="204"/>
      </rPr>
      <t>8.1.1</t>
    </r>
  </si>
  <si>
    <r>
      <rPr>
        <sz val="11"/>
        <rFont val="Times New Roman"/>
        <family val="1"/>
        <charset val="204"/>
      </rPr>
      <t>Мероприятие 8.1.1.  Обеспечение деятельности Центрального аппарата ФАДН России</t>
    </r>
  </si>
  <si>
    <r>
      <rPr>
        <sz val="11"/>
        <rFont val="Times New Roman"/>
        <family val="1"/>
        <charset val="204"/>
      </rPr>
      <t>380 0113 4680193969 122</t>
    </r>
  </si>
  <si>
    <r>
      <rPr>
        <sz val="11"/>
        <rFont val="Times New Roman"/>
        <family val="1"/>
        <charset val="204"/>
      </rPr>
      <t>8.1.2</t>
    </r>
  </si>
  <si>
    <r>
      <rPr>
        <sz val="11"/>
        <rFont val="Times New Roman"/>
        <family val="1"/>
        <charset val="204"/>
      </rPr>
      <t>Мероприятие 8.1.2. Мониторинг реализации государственной программы Российской Федерации</t>
    </r>
  </si>
  <si>
    <r>
      <rPr>
        <sz val="11"/>
        <rFont val="Times New Roman"/>
        <family val="1"/>
        <charset val="204"/>
      </rPr>
      <t>8.3</t>
    </r>
  </si>
  <si>
    <r>
      <rPr>
        <sz val="11"/>
        <rFont val="Times New Roman"/>
        <family val="1"/>
        <charset val="204"/>
      </rPr>
      <t>ОМ 8.3 Развитие кадрового потенциала в сфере реализации государственной национальной политики</t>
    </r>
  </si>
  <si>
    <r>
      <rPr>
        <sz val="11"/>
        <rFont val="Times New Roman"/>
        <family val="1"/>
        <charset val="204"/>
      </rPr>
      <t>380 0113 4680390019 244</t>
    </r>
  </si>
  <si>
    <r>
      <rPr>
        <sz val="11"/>
        <rFont val="Times New Roman"/>
        <family val="1"/>
        <charset val="204"/>
      </rPr>
      <t>8.3.1</t>
    </r>
  </si>
  <si>
    <r>
      <rPr>
        <sz val="11"/>
        <rFont val="Times New Roman"/>
        <family val="1"/>
        <charset val="204"/>
      </rPr>
      <t>Мероприятие 8.3.1. Организация обучающих семинаров по реализации государственной национальной политики в субъектах Российской Федерации</t>
    </r>
  </si>
  <si>
    <r>
      <rPr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</si>
  <si>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</si>
  <si>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</si>
  <si>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</si>
  <si>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154956,1
(+41000,0)</t>
  </si>
  <si>
    <t>075 0706 4670290059 600</t>
  </si>
  <si>
    <t>166671,0
(+36 094,8 на эксплуатацию объекта по адресу: ул. Щепкина,22)</t>
  </si>
  <si>
    <t>169196,2
(+36 094,8 на эксплуатацию объекта по адресу: ул. Щепкина,22)</t>
  </si>
  <si>
    <t>171616,2
(+36 094,8 на эксплуатацию объекта по адресу: ул. Щепкина,22)</t>
  </si>
  <si>
    <t>45 900,0
(+41 500,0 на мероприятия Года языков коренных народов)</t>
  </si>
  <si>
    <t>341266,8
(+1 728,8 на "Большой этнографический диктант")</t>
  </si>
  <si>
    <t>339642,0
(+1 728,8 на "Большой этнографический диктант")</t>
  </si>
  <si>
    <t>339642,0 
(+1 728,8 на "Большой этнографический диктант")</t>
  </si>
  <si>
    <t>62000,0 
(+52 000,0 на систему мониторинга и социологического мониторинга)</t>
  </si>
  <si>
    <t>62000,0
(+52 000,0 на систему мониторинга и социологического мониторинга)</t>
  </si>
  <si>
    <t>ФИНАНСОВОЕ ОБЕСПЕЧЕНИЕ МЕРОПРИЯТИЙ ГОСУДАРСТВЕННОЙ ПРОГРАММЫ РОССИЙСКОЙ ФЕДЕРАЦИИ
 "РЕАЛИЗАЦИЯ ГОСУДАРСТВЕННОЙ НАЦИОНАЛЬНОЙ ПОЛИТИКИ" НА ПЕРИОД 2019-2021 ГОДОВ</t>
  </si>
  <si>
    <t>4.2.3</t>
  </si>
  <si>
    <t>Мероприятие 4.2.3. Проведение смотра деятельности этнокультурных центров коренных малочисленных народов Севера, Сибири и Дальнего Востока Российской Федерации</t>
  </si>
  <si>
    <t>Мединский В.Р. , Министр культуры Российской Федерации</t>
  </si>
  <si>
    <t xml:space="preserve">Проведен смотр деятельности этнокультурных центров коренных малочисленных народов Севера, Сибири и Дальнего Востока </t>
  </si>
  <si>
    <t>054 0801 4640292100 244</t>
  </si>
  <si>
    <t>1</t>
  </si>
  <si>
    <t>X</t>
  </si>
  <si>
    <t>20.03.2019
20.03.2020
20.03.2021</t>
  </si>
  <si>
    <t>Мероприятие 3.2.2. Проведение международного форума «Год языков коренных народов в России»</t>
  </si>
  <si>
    <t>Мероприятие 3.2.3. Проведение международного культурно-образовательный проект «Таланты Арктики. Дети-2019»</t>
  </si>
  <si>
    <t>Контрольное событие 3.2.2.1. Проведен международный форум «Год языков коренных народов в России»</t>
  </si>
  <si>
    <t>Контрольное событие 3.2.3.1. Проведен международный культурно-образовательный проект «Таланты Арктики. Дети-2019»</t>
  </si>
  <si>
    <t>Мероприятие 3.2.4. Проведение конференция "Мастер-класс учителей родного языка"</t>
  </si>
  <si>
    <t xml:space="preserve">Контрольное событие 3.2.4.1. Проведена конференция "Мастер-класс учителей родного языка"  </t>
  </si>
  <si>
    <t>Мероприятие 3.2.5. Проведение информационно-просветительской кампании "Коренные народы России"</t>
  </si>
  <si>
    <t>Контрольное событие 3.2.5.1. Проведена информационно-просветительской кампании "Коренные народы России"</t>
  </si>
  <si>
    <r>
      <t>Мероприятие 3.2.6. Проведение конкурса «Всероссийская общественная премия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за сохранение языкового многообразия «Ключевое слово»</t>
    </r>
    <r>
      <rPr>
        <sz val="11"/>
        <color rgb="FF000000"/>
        <rFont val="Times New Roman"/>
        <family val="1"/>
        <charset val="204"/>
      </rPr>
      <t xml:space="preserve">
</t>
    </r>
  </si>
  <si>
    <t xml:space="preserve">Контрольное событие 3.2.6.1. Проведен конкурс «Всероссийская общественная премия за сохранение языкового многообразия «Ключевое слово» </t>
  </si>
  <si>
    <t>Ипатов М.В. (Федеральное агентство по делам национальностей), Заместитель руководителя ФАДН России</t>
  </si>
  <si>
    <r>
      <t>Обеспечено эффективное взаимодействие органов власти с национально-культурными автономиями и иными институтами гражданского общества по основным вопросам реализации государственной национальной политики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</si>
  <si>
    <r>
      <t>оказана поддержка некоммерческим организациям, осуществляющим духовно-просветительскую деятельность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</si>
  <si>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 xml:space="preserve">Эффективное использование потенциала молодежи в интересах инновационного развития страны, укрепления единства российской нации, упрочения межнационального мира и согласия, реализованы мероприятия, направленные на </t>
    </r>
    <r>
      <rPr>
        <sz val="11"/>
        <color rgb="FF000000"/>
        <rFont val="Times New Roman"/>
        <family val="1"/>
        <charset val="204"/>
      </rPr>
      <t xml:space="preserve">социализацию, интеграцию и эффективную самореализацию молодежи
</t>
    </r>
  </si>
  <si>
    <r>
      <t>Проведен Всероссийский патриотический межнациональный лагерь молодежи, увеличена численность участников патриотических межнациональных лагерных смен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</si>
  <si>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 молодежный этнокультурный лагерь «Диалог культур»</t>
    </r>
    <r>
      <rPr>
        <sz val="11"/>
        <color rgb="FF000000"/>
        <rFont val="Times New Roman"/>
        <family val="1"/>
        <charset val="204"/>
      </rPr>
      <t xml:space="preserve">
</t>
    </r>
  </si>
  <si>
    <r>
      <t>Реализованы мероприятия, направленные на увеличение количества участников мероприятий по укреплению общероссийского гражданского единства и гармонизации межнациональных отношений</t>
    </r>
    <r>
      <rPr>
        <sz val="11"/>
        <color rgb="FF000000"/>
        <rFont val="Times New Roman"/>
        <family val="1"/>
        <charset val="204"/>
      </rPr>
      <t xml:space="preserve">
</t>
    </r>
  </si>
  <si>
    <r>
      <t>Оказана поддержка реализации мероприятий программ субъектов Российской Федерации, направленных на  укрепление единства российской нации и гармонизацию межнациональных отношений</t>
    </r>
    <r>
      <rPr>
        <sz val="11"/>
        <color rgb="FF000000"/>
        <rFont val="Times New Roman"/>
        <family val="1"/>
        <charset val="204"/>
      </rPr>
      <t xml:space="preserve">
</t>
    </r>
  </si>
  <si>
    <r>
      <t xml:space="preserve">Проведен международный фотоконкурс «Русская цивилизация» 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</si>
  <si>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 xml:space="preserve">Проведен Всероссийский конгресс этнографов и антропологов по проблемам межнациональных отношений  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</si>
  <si>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t>Мероприятие 2.1.6. Организация и проведение всероссийской просветительской акции «Большой этнографический диктант»</t>
  </si>
  <si>
    <t>07.11.2019
07.11.2020
07.11.2021</t>
  </si>
  <si>
    <t>Контрольное событие 2.1.6.1. Организована и проведена всероссийская просветительская акции «Большой этнографический диктант»</t>
  </si>
  <si>
    <r>
      <t>Проведен Международный политологический форум «Российский Кавказ» (в рамках форума политологической школы "Каспий")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</si>
  <si>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Реализован выставочный проект "Многонациональная Россия" (конкурс и выставка)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</si>
  <si>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Повышение участия общественных организаций коренных малочисленных народов Российской Федерации в решении вопросов, затрагивающих права и интересы коренных малочисленных народов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</si>
  <si>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Реализованы мероприятия субъектов Российской Федерации по поддержке экономического и социального развития коренных малочисленных народов Севера, Сибири и Дальнего Востока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</si>
  <si>
    <t>ОМ 5.1 Научно-методическое и информационное сопровождение социальной и культурной адаптации и интеграции мигрантов</t>
  </si>
  <si>
    <t xml:space="preserve">Обеспечено научно-методическое и информационное сопровождение социальной и культурной адаптации и интеграции мигрантов
</t>
  </si>
  <si>
    <r>
      <t>Проведено не менее 2 круглых столов с участием президентов федеральных  национальных культурных автономий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</si>
  <si>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 анализ состоянии работы органов исполнительной власти субъектов Российской Федерации в сфере социальной и культурной адаптации и интеграции мигрантов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</si>
  <si>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Осуществлен прием и содержание беженцев и лиц, ходатайствующих о признании их беженцами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</si>
  <si>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Осуществлен прием и содержание вынужденных переселенцев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</si>
  <si>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t>Колокольцев Владимир Александрович (Министерство внутренних дел Российской Федерации), Министр внутренних дел Российской Федерации</t>
  </si>
  <si>
    <r>
      <t>Осуществлен прием и содержание беженцев и лиц, ходатайствующих о признании их беженцами, а также вынужденных переселенцев.
Реализован комплекс мер, направленных на социальную и культурную адаптацию и интеграцию мигрантов</t>
    </r>
    <r>
      <rPr>
        <sz val="11"/>
        <color rgb="FF000000"/>
        <rFont val="Times New Roman"/>
        <family val="1"/>
        <charset val="204"/>
      </rPr>
      <t xml:space="preserve">
</t>
    </r>
  </si>
  <si>
    <t>Мишин М.Н. (Федеральное агентство по делам национальностей), Заместитель руководителя ФАДН России</t>
  </si>
  <si>
    <t>Мединский Владимир Ростиславович (Министерство культуры Российской Федерации), Министр культуры Российской Федерации</t>
  </si>
  <si>
    <t>Оказано содействие в привлечении российского казачества на гражданскую и иную службу</t>
  </si>
  <si>
    <t>Контрольное событие 6.1.2.1. Проведен анализ хода реализации Стратегии развития государственной политики Российской Федерации в отношении российского казачества до 2020 года</t>
  </si>
  <si>
    <t>28.02.2019 31.08.2019
28.02.2020 31.08.2020
28.02.2021</t>
  </si>
  <si>
    <t>30.06.2019
30.06.2020</t>
  </si>
  <si>
    <t>Контрольное событие 7.2.3.1. Выполнены работы по повышению уровня методического, организационного и технического обеспечения подготовки экспертов по профилактике распространения экстремистской идеологии, экспертно-методические работы и мероприятия в области истории и культуры ислама, подготовлены
специалисты с углубленным знанием истории и культуры ислама</t>
  </si>
  <si>
    <t>31.12.2019
31.12.2020
31.12.2021</t>
  </si>
  <si>
    <t>Контрольное событие 7.2.4.1. Выполнены работы по повышению уровня методического, организационного и технического обеспечения подготовки экспертов по профилактике распространения экстремистской идеологии, экспертно-методические работы и мероприятия в области истории и культуры ислама, подготовлены
специалисты с углубленным знанием истории и культуры ислама</t>
  </si>
  <si>
    <r>
      <t>Подготовлен годовой отчет о ходе реализации государственной программы</t>
    </r>
    <r>
      <rPr>
        <sz val="11"/>
        <color rgb="FF000000"/>
        <rFont val="Times New Roman"/>
        <family val="1"/>
        <charset val="204"/>
      </rPr>
      <t xml:space="preserve">
</t>
    </r>
  </si>
  <si>
    <r>
      <t>Повышена квалификация государственных гражданских и муниципальных служащих, ответственных за реализацию государственной национальной политики Российской Федерации в субъектах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</si>
  <si>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Проведены обучающие семинары, повышена квалификация государственных гражданских и муниципальных служащих, ответственных за реализацию государственной национальной политики Российской Федерации в субъектах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</si>
  <si>
    <t>Контрольное событие 8.3.1.1. Организованы обучающие семинары по реализации государственной национальной политики в субъектах Российской Федерации</t>
  </si>
  <si>
    <t>Слепченко О.Ю. (Федеральное агентство по делам национальностей), начальник Управления делами</t>
  </si>
  <si>
    <t>Берновская А.М. (Федеральное агентство по делам национальностей), начальник Управления программ и проектов в сфере национальной политики</t>
  </si>
  <si>
    <t>01.03.2019
25.04.2019
01.03.2020
25.04.2020
01.03.2021
25.04.2021</t>
  </si>
  <si>
    <t>Контрольное событие 1.1.1.1. Заключены соглашения о предоставлении субсидий некоммерческим организациям в сфере духовно-просветительской деятельности</t>
  </si>
  <si>
    <t>Контрольное событие 1.1.1.2. Предоставлены субсидии некоммерческим организациям в сфере духовно-просветительской деятельности</t>
  </si>
  <si>
    <t>01.04.2019
01.04.2020
01.04.2021</t>
  </si>
  <si>
    <t>Контрольное событие 1.1.2.1. Проведено заседание Консультативного совета ФАДН России по взаимодействию с федеральными национально-культурными автономиями</t>
  </si>
  <si>
    <t>Контрольное событие 1.2.1.1. Проведен Всероссийский патриотический межнациональный лагерь молодежи</t>
  </si>
  <si>
    <t>Контрольное событие 1.2.2.1. Проведен молодежный этнокультурный лагерь «Диалог культур»</t>
  </si>
  <si>
    <t>Контрольное событие 1.2.3.1. Заключено соглашение о предоставлении субсидии из федерального бюджета бюджету Ставропольского края на проведение Северо-Кавказского молодежного форума "Машук</t>
  </si>
  <si>
    <t>15.02.2019
15.02.2020
15.02.2021</t>
  </si>
  <si>
    <r>
      <t>Контрольное событие 1.2.3.2. Проведен ежеквартальный мониторинг освоения средств федерального бюджета, предусмотренный соглашением о предоставлении субсидии из федерального бюджета бюджету Ставропольского края на проведение Северо-Кавказского молодежного форума "Машук</t>
    </r>
    <r>
      <rPr>
        <i/>
        <sz val="11"/>
        <color rgb="FF000000"/>
        <rFont val="Times New Roman"/>
        <family val="1"/>
        <charset val="204"/>
      </rPr>
      <t xml:space="preserve">
</t>
    </r>
  </si>
  <si>
    <r>
      <t>Контрольное событие 2.1.1.1. Заключены соглашения о предоставлении субсидий из федерального бюджета бюджетам субъектов Российской Федерации на реализацию мероприятий</t>
    </r>
    <r>
      <rPr>
        <i/>
        <sz val="11"/>
        <color rgb="FF000000"/>
        <rFont val="Times New Roman"/>
        <family val="1"/>
        <charset val="204"/>
      </rPr>
      <t xml:space="preserve">
</t>
    </r>
    <r>
      <rPr>
        <i/>
        <sz val="11"/>
        <color rgb="FF000000"/>
        <rFont val="Times New Roman"/>
        <family val="1"/>
        <charset val="204"/>
      </rPr>
      <t>по укреплению единства российской нации и этнокультурному развитию народов России</t>
    </r>
  </si>
  <si>
    <r>
      <t>Контрольное событие 2.1.1.2. Проведен ежеквартальный мониторинг освоения средств федерального бюджета, предусмотренных соглашениями о предоставлении субсидий из федерального бюджета бюджетам субъектов Российской Федерации на реализацию мероприятий</t>
    </r>
    <r>
      <rPr>
        <i/>
        <sz val="11"/>
        <color rgb="FF000000"/>
        <rFont val="Times New Roman"/>
        <family val="1"/>
        <charset val="204"/>
      </rPr>
      <t xml:space="preserve">
</t>
    </r>
    <r>
      <rPr>
        <i/>
        <sz val="11"/>
        <color rgb="FF000000"/>
        <rFont val="Times New Roman"/>
        <family val="1"/>
        <charset val="204"/>
      </rPr>
      <t>по укреплению единства российской нации и этнокультурному развитию народов России</t>
    </r>
  </si>
  <si>
    <t>20.04.2019 20.07.2019
20.10.2019 20.04.2020 20.07.2020
20.10.2020
20.04.2021 20.07.2021
20.10.2021</t>
  </si>
  <si>
    <t>Контрольное событие 2.1.1.3. Проведены проверки (в том числе выездные) и контроль за исполнением условий заключенных соглашений о предоставлении субсидий в отчетном году</t>
  </si>
  <si>
    <t xml:space="preserve">Контрольное событие 2.1.2.1. Проведен  международный фотоконкурс «Русская цивилизация» </t>
  </si>
  <si>
    <t xml:space="preserve">Контрольное событие 2.1.3.1. Издан журнал "Вестник российской нации" </t>
  </si>
  <si>
    <t>Контрольное событие 2.1.5.1. Проведен Всероссийский конгресс этнографов и антропологов по проблемам межнациональных отношений</t>
  </si>
  <si>
    <t>Контрольное событие 2.2.1.1. Организован и проведен Всероссийский конкурс "СМИротворец" на лучшее освещение вопросов межнациональных и этноконфессиональных отношений</t>
  </si>
  <si>
    <t>Контрольное событие 2.2.2.1. Проведено комплексное исследование, посвященное социально-экономическим, этнокультурным и правовым аспектам интеграции цыган в России</t>
  </si>
  <si>
    <t>31.12.2020
31.12.2021</t>
  </si>
  <si>
    <t>Контрольное событие 2.2.3.1. Проведен Всероссийский фестиваль «Цыгане под небом России»</t>
  </si>
  <si>
    <t>Контрольное событие 2.2.4.1. Проведен социологический мониторинг основных показателей состояния межнациональных отношений</t>
  </si>
  <si>
    <t>Контрольное событие 2.2.5.1. Проведен Международный политологический форум «Российский Кавказ»</t>
  </si>
  <si>
    <t xml:space="preserve">Контрольное событие 2.2.6.1. Реализован выставочный проект "Многонациональная Россия" (конкурс и выставка) </t>
  </si>
  <si>
    <t xml:space="preserve">Контрольное событие 2.2.7.1. Издано приложение к общероссийскому печатному изданию, направленному на распространение знаний о традициях и культуре народов России </t>
  </si>
  <si>
    <t>Контрольное событие 2.2.8.1. Контрольное событие Проведен Международный фестиваль искусств "Мир Кавказу"</t>
  </si>
  <si>
    <t>Контрольное событие 3.2.1.1. Проведен форум-диалог "Языковая политика: общероссийская экспертиза"</t>
  </si>
  <si>
    <t>Контрольное событие 4.1.1.1. Обеспечено участие представителей коренных малочисленных народов Севера, Сибири и Дальнего Востока Российской Федерации в публичных мероприятиях, проводимых ФАДН России, в том числе путем взаимодействия с Ассоциацией коренных малочисленных народов Севера, Сибири и Дальнего Востока Российской Федерации</t>
  </si>
  <si>
    <t>Контрольное событие 4.1.2.1. Проведены заседания Экспертно-консультативного совета по социально-экономическому развитию коренных малочисленных народов Севера, Сибири и Дальнего Востока Российской Федерации по при ФАДН России</t>
  </si>
  <si>
    <t>Контрольное событие 4.2.1.1. Организован и проведен Всероссийский молодежный форум коренных малых народов "Российский Север"</t>
  </si>
  <si>
    <t>Бугаев А.В. (Федеральное агентство по делам молодежи), Руководитель Федерального агентства по делам молодежи</t>
  </si>
  <si>
    <t>Контрольное событие 4.2.2.1. Проведен Международный фестиваль искусств и народного творчества "Финно-угорский транзит"</t>
  </si>
  <si>
    <t>Контрольное событие 4.2.3.1. Проведен смотр деятельности этнокультурных центров коренных малочисленных народов Севера, Сибири и Дальнего Востока Российской Федерации</t>
  </si>
  <si>
    <t>Контрольное событие 4.3.1.1. Заключены соглашения о предоставлении из федерального бюджета субсидий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</si>
  <si>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Контрольное событие 4.3.1.2. Проведен ежеквартальный мониторинг освоения средств федерального бюджета, предусмотренных соглашениями о предоставлении из федерального бюджета субсидий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</si>
  <si>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Контрольное событие 4.3.1.3. Проведены проверки (в том числе выездные) и контроль за исполнением условий заключенных соглашений о предоставлении из федерального бюджета субсидий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 Российской Федерации в отчетном году</t>
  </si>
  <si>
    <t>Контрольное событие 5.1.1.1. Организованы и проведены круглые столы с участием президентов федеральных  национальных культурных автономий</t>
  </si>
  <si>
    <t>Контрольное событие 5.1.2.1. Проведен анализ состояния работы органов исполнительной власти субъектов Российской Федерации в сфере социальной и культурной адаптации и интеграции мигрантов</t>
  </si>
  <si>
    <t>Контрольное событие 5.2.1.1. Осуществлены мероприятия по приему и содержанию беженцев и лиц, ходатайствующих о признании их беженцами</t>
  </si>
  <si>
    <t>Контрольное событие 5.2.2.1. Осуществлены мероприятия по приему и содержанию вынужденных переселенцев</t>
  </si>
  <si>
    <t>Контрольное событие 6.1.2.2. Проведено заседание Межведомственной комиссии по реализации Стратегии развития государственной политики Российской Федерации в отношении российского казачества</t>
  </si>
  <si>
    <t>Контрольное событие 6.2.1.1. Проведен Всероссийский фольклорный конкурс "Казачий круг"</t>
  </si>
  <si>
    <t>Контрольное событие 7.1.1.1. Подготовлен отчет о работе системы мониторинга состояния межнациональных и межконфессиональных отношений и раннего предупреждения межнациональных конфликтов, базирущейся на диверсификации источников информации и предусматривающей возможность оперативного реагирования на конфликтные ситуации в субъектах Российской Федерации в отчетном году</t>
  </si>
  <si>
    <t>20.02.2019
20.02.2020
20.02.2021</t>
  </si>
  <si>
    <t>01.07.2019 31.12.2019
01.07.2020 31.12.2020
01.07.2021 31.12.2021</t>
  </si>
  <si>
    <t>30.06.2019
30.06.2020
30.06.2021</t>
  </si>
  <si>
    <t>Мероприятие 7.1.2. Проведение социологического мониторинга состояния межнациональных и межконфессиональных отношений</t>
  </si>
  <si>
    <t>Контрольное событие 7.1.2.1. Проведен социологический мониторинг состояния межнациональных и межконфессиональных отношений</t>
  </si>
  <si>
    <t>Контрольное событие 7.1.1.2. Подведены итоги и опубликован отчет  о результатах мониторинга состояния межнациональных отношений и раннего предупреждения межнациональных конфликтов отчетном году</t>
  </si>
  <si>
    <t>Контрольное событие 7.1.1.3. Проведено заседание Экспертного совета при ФАДН России</t>
  </si>
  <si>
    <t>Контрольное событие 7.1.1.4. Проведено всероссийское семинар-совещание «Повышение эффективности реализации государственной национальной политики»</t>
  </si>
  <si>
    <t>Контрольное событие 7.2.1.1. Проведены комплексные социологические исследования, направленные на раннее предупреждение конфликтов на проблемных территориях</t>
  </si>
  <si>
    <t>Контрольное событие 7.2.2.1. Подготовлены специалисты с углубленным знанием истории и культуры ислама</t>
  </si>
  <si>
    <t>Контрольное событие 8.1.1.1. Осуществлена подготовка и сдача отчета по финансовому менеджменту (ежеквартально)</t>
  </si>
  <si>
    <t>25.04.2019 25.07.2019 25.10.2019
25.04.2020
25.07.2020 25.10.2020
25.04.2021
25.07.2021 25.10.2021</t>
  </si>
  <si>
    <t>Контрольное событие 8.1.1.2. Осуществлено повышение квалификации федеральных государственных гражданских служащих</t>
  </si>
  <si>
    <r>
      <t>Издано приложение к общероссийскому печатному изданию, направленное на распространение знаний о традициях и культуре народов России</t>
    </r>
    <r>
      <rPr>
        <sz val="11"/>
        <color rgb="FF000000"/>
        <rFont val="Times New Roman"/>
        <family val="1"/>
        <charset val="204"/>
      </rPr>
      <t xml:space="preserve">
</t>
    </r>
  </si>
  <si>
    <r>
      <t>Обеспечено участие представителей коренных малочисленных народов Севера, Сибири в решении вопросов государственного и муниципального управления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</si>
  <si>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Оказана поддержка бюджетам субъектов Российской Федерации, направленная на экономическое и социальное развитие коренных малочисленных народов Севера, Сибири и Дальнего Востока Российской Федерации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</si>
  <si>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t>Контрольное событие 4.3.2.1. Отчет в Правительство Российской Федерации о ходе реализации раздела I Плана реализации концепции устойчивого развития коренных малочисленных народов Севера, Сибири и Дальнего Востока Российской Федерации</t>
  </si>
  <si>
    <r>
      <t>Разработаны и приняты нормативные правовые акты по вопросам становления и развития государственной и иной службы российского казачества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</si>
  <si>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Совершенствование системы мониторинга состояния межэтнических отношений и раннего предупреждения конфликтных ситуаций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</si>
  <si>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Проведена комплексная оценка состояния межнациональных и межконфессиональных отношений, определены зоны повышенного социального напряжения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</si>
  <si>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Проведены комплексные социологические исследования, направленные на раннее предупреждение конфликтов в проблемных территория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</si>
  <si>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Подготовлены специалисты с углубленным знанием истории и культуры ислама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</si>
  <si>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t>Мероприятие 7.2.3.  Выполнение работ по повышению уровня методического, организационного и технического обеспечения подготовки экспертов по профилактике распространения экстремистской идеологии, экспертно-методические работы и мероприятия в области истории и культуры ислама</t>
  </si>
  <si>
    <r>
      <t>Обеспечена деятельность Центрального аппарата ФАДН России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</si>
  <si>
    <r>
      <t>Обеспечена эффективная реализация государственной программы</t>
    </r>
    <r>
      <rPr>
        <sz val="11"/>
        <color rgb="FF000000"/>
        <rFont val="Times New Roman"/>
        <family val="1"/>
        <charset val="204"/>
      </rPr>
      <t xml:space="preserve">
</t>
    </r>
  </si>
  <si>
    <t>30.05.2019
01.04.2020
01.04.2021</t>
  </si>
  <si>
    <t>30.10.2019
30.10.2020
30.10.2021</t>
  </si>
  <si>
    <t>Контрольное событие 2.1.4.1. Осуществлена выплата ежегодной премии Президента Российской Федерации за вклад в укрепление единства российской нации</t>
  </si>
  <si>
    <t>15.11.2019
15.11.2020
15.11.2021</t>
  </si>
  <si>
    <t>Контрольное событие 1.2.4.1. Организован и проведен Всероссийский форум тюркской молодежи "Золото тюрков"</t>
  </si>
  <si>
    <t>01.10.2019
01.10.2020
01.10.2021</t>
  </si>
  <si>
    <t>01.11.2019
01.11.2020
01.11.2021</t>
  </si>
  <si>
    <t>20.12.2019
20.12.2020
20.12.2021</t>
  </si>
  <si>
    <t>30.11.2019
30.11.2020
30.11.2021</t>
  </si>
  <si>
    <t>30.08.2019
30.08.2020
30.08.2021</t>
  </si>
  <si>
    <t>31.03.2019
31.03.2020
31.03.2021</t>
  </si>
  <si>
    <t>30.06.2019
30.09.2019
31.12.2019
30.06.2020
30.09.2020
31.12.2020
30.06.2021
30.09.2021
31.12.2021</t>
  </si>
  <si>
    <t>01.12.2019
01.12.2020
01.12.2021</t>
  </si>
  <si>
    <t>Контрольное событие 8.1.2.1. Подготовлены правовые акты, необходимые для обеспечения реализации</t>
  </si>
  <si>
    <t>Детальный план-график реализации государственной программы "Реализация государственной национальной политики"
на 2019 год и на плановый период 2020 и 2021 годов</t>
  </si>
  <si>
    <t>Приложение к приказу ФАДН России
от "____" _________ 2019 г. № ______</t>
  </si>
  <si>
    <r>
      <t>Обеспечено ежегодное проведение заседаний Консультативного совета (не менее 2 в год)</t>
    </r>
    <r>
      <rPr>
        <sz val="11"/>
        <color rgb="FF000000"/>
        <rFont val="Times New Roman"/>
        <family val="1"/>
        <charset val="204"/>
      </rPr>
      <t xml:space="preserve">
</t>
    </r>
  </si>
  <si>
    <r>
      <t>Издано 8 номеров журнала "Вестник Российской нации" тиражом не менее 8 тыс. журналов</t>
    </r>
    <r>
      <rPr>
        <sz val="11"/>
        <color rgb="FF000000"/>
        <rFont val="Times New Roman"/>
        <family val="1"/>
        <charset val="204"/>
      </rPr>
      <t xml:space="preserve">
</t>
    </r>
  </si>
  <si>
    <t>30.09.2019
30.09.2020
30.09.2021</t>
  </si>
  <si>
    <t>15.06.2019
15.07.2019
15.10.2019
15.04.2020
15.07.2020
15.10.2020
15.04.2021
15.07.2021
15.10.2021</t>
  </si>
  <si>
    <t>ОМ 6.2. Сохранение самобытной казачьей культуры и обеспечение участия российского казачества в воспитании подрастающего поколения в духе патриотизма</t>
  </si>
  <si>
    <t>Х</t>
  </si>
  <si>
    <t>Мероприятие 2.2.2. Проведение комплексного исследования, посвященного социально-экономическим, этнокультурным и правовым аспектам интеграции цыган в России</t>
  </si>
  <si>
    <t>ОМ 2.2 Содействие этнокультурному многообразию народов России</t>
  </si>
  <si>
    <r>
      <t>Проведен Форум-диалог "Языковая политика: общероссийская экспертиза"</t>
    </r>
    <r>
      <rPr>
        <sz val="11"/>
        <color rgb="FF000000"/>
        <rFont val="Times New Roman"/>
        <family val="1"/>
        <charset val="204"/>
      </rPr>
      <t xml:space="preserve">
</t>
    </r>
  </si>
  <si>
    <r>
      <t>Проведено не менее 2 заседаний в год Экспертно-консультативного совета по социально-экономическому развитию коренных малочисленных народов Севера, Сибири и Дальнего Востока Российской Федерации при ФАДН России</t>
    </r>
    <r>
      <rPr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</si>
</sst>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2" fillId="0" borderId="0" xfId="0" applyNumberFormat="1" applyFont="1"/>
    <xf numFmtId="0" fontId="4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0" fillId="0" borderId="0" xfId="0" applyNumberFormat="1" applyFont="1"/>
    <xf numFmtId="49" fontId="3" fillId="0" borderId="1" xfId="0" applyNumberFormat="1" applyFont="1" applyBorder="1" applyAlignment="1">
      <alignment vertical="top" wrapText="1"/>
    </xf>
    <xf numFmtId="49" fontId="0" fillId="0" borderId="0" xfId="0" applyNumberFormat="1" applyFont="1"/>
    <xf numFmtId="4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0" fontId="2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6;&#1087;%20&#1084;&#1072;&#1090;&#1077;&#1088;&#1080;&#1072;&#1083;&#1099;/28_&#1044;&#1077;&#1090;&#1072;&#1083;&#1100;&#1085;&#1099;&#1081;%20&#1087;&#1083;&#1072;&#1085;-&#1075;&#1088;&#1072;&#1092;&#1080;&#1082;%20(&#1091;&#1090;&#1074;&#1077;&#1088;&#1078;&#1076;&#1077;&#1085;&#1085;&#1072;&#1103;%20&#1087;&#1088;&#1080;&#1082;&#1072;&#1079;&#1086;&#1084;%20&#1088;&#1077;&#1076;&#1072;&#1082;&#1094;&#1080;&#110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3a"/>
    </sheetNames>
    <sheetDataSet>
      <sheetData sheetId="0">
        <row r="150">
          <cell r="A150" t="str">
            <v>4.2.3</v>
          </cell>
          <cell r="B150" t="str">
            <v>Мероприятие 4.2.3. Проведение смотра деятельности этнокультурных центров коренных малочисленных народов Севера, Сибири и Дальнего Востока Российской Федерации</v>
          </cell>
          <cell r="H150" t="str">
            <v>054 0801 4640292100 244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view="pageBreakPreview" topLeftCell="A86" zoomScale="110" zoomScaleNormal="100" zoomScaleSheetLayoutView="110" workbookViewId="0">
      <selection activeCell="F87" sqref="F87"/>
    </sheetView>
  </sheetViews>
  <sheetFormatPr defaultColWidth="18.7109375" defaultRowHeight="18.75" x14ac:dyDescent="0.3"/>
  <cols>
    <col min="1" max="1" width="6.28515625" style="20" customWidth="1"/>
    <col min="2" max="2" width="37.42578125" style="20" customWidth="1"/>
    <col min="3" max="3" width="8.7109375" style="20" customWidth="1"/>
    <col min="4" max="5" width="37.42578125" style="20" customWidth="1"/>
    <col min="6" max="7" width="12.42578125" style="20" customWidth="1"/>
    <col min="8" max="8" width="22.42578125" style="20" customWidth="1"/>
    <col min="9" max="11" width="18.7109375" style="20" customWidth="1"/>
    <col min="12" max="16384" width="18.7109375" style="1"/>
  </cols>
  <sheetData>
    <row r="1" spans="1:11" ht="47.25" hidden="1" customHeight="1" x14ac:dyDescent="0.3">
      <c r="A1" s="28" t="s">
        <v>406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4.1" customHeight="1" x14ac:dyDescent="0.3">
      <c r="A2" s="30" t="s">
        <v>405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51.2" customHeight="1" x14ac:dyDescent="0.3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/>
      <c r="K3" s="32"/>
    </row>
    <row r="4" spans="1:11" ht="50.1" customHeight="1" x14ac:dyDescent="0.3">
      <c r="A4" s="33"/>
      <c r="B4" s="33"/>
      <c r="C4" s="33"/>
      <c r="D4" s="33"/>
      <c r="E4" s="33"/>
      <c r="F4" s="33"/>
      <c r="G4" s="33"/>
      <c r="H4" s="33"/>
      <c r="I4" s="27" t="s">
        <v>9</v>
      </c>
      <c r="J4" s="27" t="s">
        <v>10</v>
      </c>
      <c r="K4" s="27" t="s">
        <v>11</v>
      </c>
    </row>
    <row r="5" spans="1:11" ht="16.899999999999999" customHeight="1" x14ac:dyDescent="0.3">
      <c r="A5" s="27" t="s">
        <v>12</v>
      </c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27" t="s">
        <v>22</v>
      </c>
    </row>
    <row r="6" spans="1:11" ht="75" x14ac:dyDescent="0.3">
      <c r="A6" s="24"/>
      <c r="B6" s="25" t="s">
        <v>23</v>
      </c>
      <c r="C6" s="24" t="s">
        <v>24</v>
      </c>
      <c r="D6" s="25" t="s">
        <v>25</v>
      </c>
      <c r="E6" s="25" t="s">
        <v>24</v>
      </c>
      <c r="F6" s="24" t="s">
        <v>26</v>
      </c>
      <c r="G6" s="24" t="s">
        <v>27</v>
      </c>
      <c r="H6" s="24" t="s">
        <v>24</v>
      </c>
      <c r="I6" s="18">
        <f>I7+I28+I66+I82+I105+I122+I133+I159</f>
        <v>2378501.4000000004</v>
      </c>
      <c r="J6" s="18">
        <f>J7+J28+J66+J82+J105+J122+J133+J159</f>
        <v>2303573.8000000003</v>
      </c>
      <c r="K6" s="18">
        <f>K7+K28+K66+K82+K105+K122+K133+K159</f>
        <v>2313148.1000000006</v>
      </c>
    </row>
    <row r="7" spans="1:11" ht="60" x14ac:dyDescent="0.3">
      <c r="A7" s="24" t="s">
        <v>12</v>
      </c>
      <c r="B7" s="21" t="s">
        <v>28</v>
      </c>
      <c r="C7" s="24" t="s">
        <v>24</v>
      </c>
      <c r="D7" s="25" t="s">
        <v>283</v>
      </c>
      <c r="E7" s="25" t="s">
        <v>24</v>
      </c>
      <c r="F7" s="24" t="s">
        <v>26</v>
      </c>
      <c r="G7" s="24" t="s">
        <v>27</v>
      </c>
      <c r="H7" s="24" t="s">
        <v>24</v>
      </c>
      <c r="I7" s="18">
        <f>I8+I15</f>
        <v>1119983.6000000001</v>
      </c>
      <c r="J7" s="18">
        <f>J8+J15</f>
        <v>1119981.6000000001</v>
      </c>
      <c r="K7" s="18">
        <f>K8+K15</f>
        <v>1119981.6000000001</v>
      </c>
    </row>
    <row r="8" spans="1:11" ht="35.25" customHeight="1" x14ac:dyDescent="0.3">
      <c r="A8" s="34" t="s">
        <v>29</v>
      </c>
      <c r="B8" s="35" t="s">
        <v>30</v>
      </c>
      <c r="C8" s="34" t="s">
        <v>24</v>
      </c>
      <c r="D8" s="35" t="s">
        <v>283</v>
      </c>
      <c r="E8" s="35" t="s">
        <v>284</v>
      </c>
      <c r="F8" s="34" t="s">
        <v>26</v>
      </c>
      <c r="G8" s="34" t="s">
        <v>27</v>
      </c>
      <c r="H8" s="24" t="s">
        <v>31</v>
      </c>
      <c r="I8" s="18">
        <f>SUM(I9)</f>
        <v>1055000</v>
      </c>
      <c r="J8" s="18">
        <f t="shared" ref="J8:K8" si="0">SUM(J9)</f>
        <v>1055000</v>
      </c>
      <c r="K8" s="18">
        <f t="shared" si="0"/>
        <v>1055000</v>
      </c>
    </row>
    <row r="9" spans="1:11" ht="89.25" customHeight="1" x14ac:dyDescent="0.3">
      <c r="A9" s="34"/>
      <c r="B9" s="35"/>
      <c r="C9" s="34"/>
      <c r="D9" s="35"/>
      <c r="E9" s="35"/>
      <c r="F9" s="34"/>
      <c r="G9" s="34"/>
      <c r="H9" s="24" t="s">
        <v>32</v>
      </c>
      <c r="I9" s="18">
        <f>I10+I13</f>
        <v>1055000</v>
      </c>
      <c r="J9" s="18">
        <f>J10+J13</f>
        <v>1055000</v>
      </c>
      <c r="K9" s="18">
        <f>K10+K13</f>
        <v>1055000</v>
      </c>
    </row>
    <row r="10" spans="1:11" ht="63.75" customHeight="1" x14ac:dyDescent="0.3">
      <c r="A10" s="24" t="s">
        <v>33</v>
      </c>
      <c r="B10" s="25" t="s">
        <v>34</v>
      </c>
      <c r="C10" s="24"/>
      <c r="D10" s="25" t="s">
        <v>322</v>
      </c>
      <c r="E10" s="25" t="s">
        <v>285</v>
      </c>
      <c r="F10" s="24" t="s">
        <v>36</v>
      </c>
      <c r="G10" s="24" t="s">
        <v>37</v>
      </c>
      <c r="H10" s="24" t="s">
        <v>32</v>
      </c>
      <c r="I10" s="18">
        <v>1055000</v>
      </c>
      <c r="J10" s="18">
        <v>1055000</v>
      </c>
      <c r="K10" s="18">
        <v>1055000</v>
      </c>
    </row>
    <row r="11" spans="1:11" ht="90" x14ac:dyDescent="0.3">
      <c r="A11" s="24"/>
      <c r="B11" s="22" t="s">
        <v>324</v>
      </c>
      <c r="C11" s="24" t="s">
        <v>12</v>
      </c>
      <c r="D11" s="25" t="s">
        <v>322</v>
      </c>
      <c r="E11" s="25" t="s">
        <v>24</v>
      </c>
      <c r="F11" s="24" t="s">
        <v>24</v>
      </c>
      <c r="G11" s="24" t="s">
        <v>391</v>
      </c>
      <c r="H11" s="24" t="s">
        <v>24</v>
      </c>
      <c r="I11" s="24" t="s">
        <v>24</v>
      </c>
      <c r="J11" s="24" t="s">
        <v>24</v>
      </c>
      <c r="K11" s="24" t="s">
        <v>24</v>
      </c>
    </row>
    <row r="12" spans="1:11" ht="135" x14ac:dyDescent="0.3">
      <c r="A12" s="24"/>
      <c r="B12" s="22" t="s">
        <v>325</v>
      </c>
      <c r="C12" s="24" t="s">
        <v>12</v>
      </c>
      <c r="D12" s="25" t="s">
        <v>322</v>
      </c>
      <c r="E12" s="25" t="s">
        <v>24</v>
      </c>
      <c r="F12" s="24" t="s">
        <v>24</v>
      </c>
      <c r="G12" s="26" t="s">
        <v>410</v>
      </c>
      <c r="H12" s="24" t="s">
        <v>24</v>
      </c>
      <c r="I12" s="24" t="s">
        <v>24</v>
      </c>
      <c r="J12" s="24" t="s">
        <v>24</v>
      </c>
      <c r="K12" s="24" t="s">
        <v>24</v>
      </c>
    </row>
    <row r="13" spans="1:11" ht="105" x14ac:dyDescent="0.3">
      <c r="A13" s="24" t="s">
        <v>39</v>
      </c>
      <c r="B13" s="25" t="s">
        <v>40</v>
      </c>
      <c r="C13" s="24"/>
      <c r="D13" s="25" t="s">
        <v>41</v>
      </c>
      <c r="E13" s="25" t="s">
        <v>407</v>
      </c>
      <c r="F13" s="24" t="s">
        <v>36</v>
      </c>
      <c r="G13" s="24" t="s">
        <v>37</v>
      </c>
      <c r="H13" s="24" t="s">
        <v>42</v>
      </c>
      <c r="I13" s="18">
        <v>0</v>
      </c>
      <c r="J13" s="18">
        <v>0</v>
      </c>
      <c r="K13" s="18">
        <v>0</v>
      </c>
    </row>
    <row r="14" spans="1:11" ht="134.85" customHeight="1" x14ac:dyDescent="0.3">
      <c r="A14" s="24"/>
      <c r="B14" s="22" t="s">
        <v>327</v>
      </c>
      <c r="C14" s="24" t="s">
        <v>13</v>
      </c>
      <c r="D14" s="25" t="s">
        <v>41</v>
      </c>
      <c r="E14" s="25" t="s">
        <v>24</v>
      </c>
      <c r="F14" s="24" t="s">
        <v>24</v>
      </c>
      <c r="G14" s="24" t="s">
        <v>315</v>
      </c>
      <c r="H14" s="24" t="s">
        <v>24</v>
      </c>
      <c r="I14" s="24" t="s">
        <v>24</v>
      </c>
      <c r="J14" s="24" t="s">
        <v>24</v>
      </c>
      <c r="K14" s="24" t="s">
        <v>24</v>
      </c>
    </row>
    <row r="15" spans="1:11" ht="40.5" customHeight="1" x14ac:dyDescent="0.3">
      <c r="A15" s="34" t="s">
        <v>43</v>
      </c>
      <c r="B15" s="35" t="s">
        <v>44</v>
      </c>
      <c r="C15" s="34" t="s">
        <v>24</v>
      </c>
      <c r="D15" s="35" t="s">
        <v>283</v>
      </c>
      <c r="E15" s="35" t="s">
        <v>286</v>
      </c>
      <c r="F15" s="34" t="s">
        <v>26</v>
      </c>
      <c r="G15" s="34" t="s">
        <v>27</v>
      </c>
      <c r="H15" s="24" t="s">
        <v>31</v>
      </c>
      <c r="I15" s="18">
        <f>SUM(I16:I18)</f>
        <v>64983.6</v>
      </c>
      <c r="J15" s="18">
        <f t="shared" ref="J15:K15" si="1">SUM(J16:J18)</f>
        <v>64981.599999999999</v>
      </c>
      <c r="K15" s="18">
        <f t="shared" si="1"/>
        <v>64981.599999999999</v>
      </c>
    </row>
    <row r="16" spans="1:11" ht="33.75" customHeight="1" x14ac:dyDescent="0.3">
      <c r="A16" s="34"/>
      <c r="B16" s="35"/>
      <c r="C16" s="34"/>
      <c r="D16" s="35"/>
      <c r="E16" s="35"/>
      <c r="F16" s="34"/>
      <c r="G16" s="34"/>
      <c r="H16" s="24" t="s">
        <v>45</v>
      </c>
      <c r="I16" s="18">
        <f>I19+I21</f>
        <v>19220</v>
      </c>
      <c r="J16" s="18">
        <f>J19+J21</f>
        <v>19218.599999999999</v>
      </c>
      <c r="K16" s="18">
        <f>K19+K21</f>
        <v>19218.599999999999</v>
      </c>
    </row>
    <row r="17" spans="1:11" ht="33.75" customHeight="1" x14ac:dyDescent="0.3">
      <c r="A17" s="34"/>
      <c r="B17" s="35"/>
      <c r="C17" s="34"/>
      <c r="D17" s="35"/>
      <c r="E17" s="35"/>
      <c r="F17" s="34"/>
      <c r="G17" s="34"/>
      <c r="H17" s="24" t="s">
        <v>46</v>
      </c>
      <c r="I17" s="18">
        <f>I23</f>
        <v>36525.599999999999</v>
      </c>
      <c r="J17" s="18">
        <f t="shared" ref="J17:K17" si="2">J23</f>
        <v>36525.599999999999</v>
      </c>
      <c r="K17" s="18">
        <f t="shared" si="2"/>
        <v>36525.599999999999</v>
      </c>
    </row>
    <row r="18" spans="1:11" ht="33.75" customHeight="1" x14ac:dyDescent="0.3">
      <c r="A18" s="34"/>
      <c r="B18" s="35"/>
      <c r="C18" s="34"/>
      <c r="D18" s="35"/>
      <c r="E18" s="35"/>
      <c r="F18" s="34"/>
      <c r="G18" s="34"/>
      <c r="H18" s="24" t="s">
        <v>47</v>
      </c>
      <c r="I18" s="18">
        <f>I26</f>
        <v>9238</v>
      </c>
      <c r="J18" s="18">
        <f t="shared" ref="J18:K18" si="3">J26</f>
        <v>9237.4</v>
      </c>
      <c r="K18" s="18">
        <f t="shared" si="3"/>
        <v>9237.4</v>
      </c>
    </row>
    <row r="19" spans="1:11" ht="78.75" customHeight="1" x14ac:dyDescent="0.3">
      <c r="A19" s="24" t="s">
        <v>48</v>
      </c>
      <c r="B19" s="25" t="s">
        <v>49</v>
      </c>
      <c r="C19" s="24"/>
      <c r="D19" s="25" t="s">
        <v>321</v>
      </c>
      <c r="E19" s="25" t="s">
        <v>287</v>
      </c>
      <c r="F19" s="24" t="s">
        <v>36</v>
      </c>
      <c r="G19" s="24" t="s">
        <v>37</v>
      </c>
      <c r="H19" s="24" t="s">
        <v>45</v>
      </c>
      <c r="I19" s="18">
        <v>14094.7</v>
      </c>
      <c r="J19" s="18">
        <v>14093.7</v>
      </c>
      <c r="K19" s="18">
        <v>14093.7</v>
      </c>
    </row>
    <row r="20" spans="1:11" ht="60" x14ac:dyDescent="0.3">
      <c r="A20" s="24"/>
      <c r="B20" s="22" t="s">
        <v>328</v>
      </c>
      <c r="C20" s="24" t="s">
        <v>12</v>
      </c>
      <c r="D20" s="25" t="s">
        <v>50</v>
      </c>
      <c r="E20" s="25" t="s">
        <v>24</v>
      </c>
      <c r="F20" s="24" t="s">
        <v>24</v>
      </c>
      <c r="G20" s="24" t="s">
        <v>392</v>
      </c>
      <c r="H20" s="24" t="s">
        <v>24</v>
      </c>
      <c r="I20" s="24" t="s">
        <v>24</v>
      </c>
      <c r="J20" s="24" t="s">
        <v>24</v>
      </c>
      <c r="K20" s="24" t="s">
        <v>24</v>
      </c>
    </row>
    <row r="21" spans="1:11" ht="52.5" customHeight="1" x14ac:dyDescent="0.3">
      <c r="A21" s="24" t="s">
        <v>51</v>
      </c>
      <c r="B21" s="25" t="s">
        <v>52</v>
      </c>
      <c r="C21" s="24"/>
      <c r="D21" s="25" t="s">
        <v>50</v>
      </c>
      <c r="E21" s="25" t="s">
        <v>288</v>
      </c>
      <c r="F21" s="24" t="s">
        <v>36</v>
      </c>
      <c r="G21" s="24" t="s">
        <v>37</v>
      </c>
      <c r="H21" s="24" t="s">
        <v>45</v>
      </c>
      <c r="I21" s="18">
        <v>5125.3</v>
      </c>
      <c r="J21" s="18">
        <v>5124.8999999999996</v>
      </c>
      <c r="K21" s="18">
        <v>5124.8999999999996</v>
      </c>
    </row>
    <row r="22" spans="1:11" ht="54.75" customHeight="1" x14ac:dyDescent="0.3">
      <c r="A22" s="24"/>
      <c r="B22" s="22" t="s">
        <v>329</v>
      </c>
      <c r="C22" s="24" t="s">
        <v>12</v>
      </c>
      <c r="D22" s="25" t="s">
        <v>50</v>
      </c>
      <c r="E22" s="25" t="s">
        <v>24</v>
      </c>
      <c r="F22" s="24" t="s">
        <v>24</v>
      </c>
      <c r="G22" s="26" t="s">
        <v>394</v>
      </c>
      <c r="H22" s="24" t="s">
        <v>24</v>
      </c>
      <c r="I22" s="24" t="s">
        <v>24</v>
      </c>
      <c r="J22" s="24" t="s">
        <v>24</v>
      </c>
      <c r="K22" s="24" t="s">
        <v>24</v>
      </c>
    </row>
    <row r="23" spans="1:11" ht="56.25" customHeight="1" x14ac:dyDescent="0.3">
      <c r="A23" s="24" t="s">
        <v>53</v>
      </c>
      <c r="B23" s="25" t="s">
        <v>54</v>
      </c>
      <c r="C23" s="24"/>
      <c r="D23" s="25" t="s">
        <v>321</v>
      </c>
      <c r="E23" s="25" t="s">
        <v>55</v>
      </c>
      <c r="F23" s="24" t="s">
        <v>36</v>
      </c>
      <c r="G23" s="24" t="s">
        <v>37</v>
      </c>
      <c r="H23" s="24" t="s">
        <v>46</v>
      </c>
      <c r="I23" s="18">
        <v>36525.599999999999</v>
      </c>
      <c r="J23" s="18">
        <v>36525.599999999999</v>
      </c>
      <c r="K23" s="18">
        <v>36525.599999999999</v>
      </c>
    </row>
    <row r="24" spans="1:11" ht="105" x14ac:dyDescent="0.3">
      <c r="A24" s="24"/>
      <c r="B24" s="22" t="s">
        <v>330</v>
      </c>
      <c r="C24" s="24" t="s">
        <v>12</v>
      </c>
      <c r="D24" s="25" t="s">
        <v>321</v>
      </c>
      <c r="E24" s="25" t="s">
        <v>24</v>
      </c>
      <c r="F24" s="24" t="s">
        <v>24</v>
      </c>
      <c r="G24" s="24" t="s">
        <v>331</v>
      </c>
      <c r="H24" s="24" t="s">
        <v>24</v>
      </c>
      <c r="I24" s="24" t="s">
        <v>24</v>
      </c>
      <c r="J24" s="24" t="s">
        <v>24</v>
      </c>
      <c r="K24" s="24" t="s">
        <v>24</v>
      </c>
    </row>
    <row r="25" spans="1:11" ht="138.75" customHeight="1" x14ac:dyDescent="0.3">
      <c r="A25" s="24"/>
      <c r="B25" s="22" t="s">
        <v>332</v>
      </c>
      <c r="C25" s="24" t="s">
        <v>12</v>
      </c>
      <c r="D25" s="25" t="s">
        <v>321</v>
      </c>
      <c r="E25" s="25" t="s">
        <v>24</v>
      </c>
      <c r="F25" s="24" t="s">
        <v>24</v>
      </c>
      <c r="G25" s="24" t="s">
        <v>335</v>
      </c>
      <c r="H25" s="24" t="s">
        <v>24</v>
      </c>
      <c r="I25" s="24" t="s">
        <v>24</v>
      </c>
      <c r="J25" s="24" t="s">
        <v>24</v>
      </c>
      <c r="K25" s="24" t="s">
        <v>24</v>
      </c>
    </row>
    <row r="26" spans="1:11" ht="48" customHeight="1" x14ac:dyDescent="0.3">
      <c r="A26" s="24" t="s">
        <v>56</v>
      </c>
      <c r="B26" s="25" t="s">
        <v>57</v>
      </c>
      <c r="C26" s="24"/>
      <c r="D26" s="25" t="s">
        <v>321</v>
      </c>
      <c r="E26" s="25" t="s">
        <v>58</v>
      </c>
      <c r="F26" s="24" t="s">
        <v>36</v>
      </c>
      <c r="G26" s="24" t="s">
        <v>37</v>
      </c>
      <c r="H26" s="24" t="s">
        <v>47</v>
      </c>
      <c r="I26" s="18">
        <v>9238</v>
      </c>
      <c r="J26" s="18">
        <v>9237.4</v>
      </c>
      <c r="K26" s="18">
        <v>9237.4</v>
      </c>
    </row>
    <row r="27" spans="1:11" ht="60" x14ac:dyDescent="0.3">
      <c r="A27" s="24"/>
      <c r="B27" s="22" t="s">
        <v>395</v>
      </c>
      <c r="C27" s="24" t="s">
        <v>12</v>
      </c>
      <c r="D27" s="25" t="s">
        <v>321</v>
      </c>
      <c r="E27" s="25" t="s">
        <v>24</v>
      </c>
      <c r="F27" s="24" t="s">
        <v>24</v>
      </c>
      <c r="G27" s="26" t="s">
        <v>396</v>
      </c>
      <c r="H27" s="24" t="s">
        <v>24</v>
      </c>
      <c r="I27" s="24" t="s">
        <v>24</v>
      </c>
      <c r="J27" s="24" t="s">
        <v>24</v>
      </c>
      <c r="K27" s="24" t="s">
        <v>24</v>
      </c>
    </row>
    <row r="28" spans="1:11" ht="60" x14ac:dyDescent="0.3">
      <c r="A28" s="24" t="s">
        <v>13</v>
      </c>
      <c r="B28" s="21" t="s">
        <v>59</v>
      </c>
      <c r="C28" s="24" t="s">
        <v>24</v>
      </c>
      <c r="D28" s="25" t="s">
        <v>283</v>
      </c>
      <c r="E28" s="25" t="s">
        <v>24</v>
      </c>
      <c r="F28" s="24" t="s">
        <v>26</v>
      </c>
      <c r="G28" s="24" t="s">
        <v>27</v>
      </c>
      <c r="H28" s="24" t="s">
        <v>24</v>
      </c>
      <c r="I28" s="18">
        <f>I29+I47</f>
        <v>374484.19999999995</v>
      </c>
      <c r="J28" s="18">
        <f>J29+J47</f>
        <v>374494.6</v>
      </c>
      <c r="K28" s="18">
        <f>K29+K47</f>
        <v>374494.6</v>
      </c>
    </row>
    <row r="29" spans="1:11" ht="30.75" customHeight="1" x14ac:dyDescent="0.3">
      <c r="A29" s="34" t="s">
        <v>60</v>
      </c>
      <c r="B29" s="35" t="s">
        <v>61</v>
      </c>
      <c r="C29" s="34" t="s">
        <v>24</v>
      </c>
      <c r="D29" s="35" t="s">
        <v>283</v>
      </c>
      <c r="E29" s="35" t="s">
        <v>289</v>
      </c>
      <c r="F29" s="34" t="s">
        <v>26</v>
      </c>
      <c r="G29" s="34" t="s">
        <v>27</v>
      </c>
      <c r="H29" s="24" t="s">
        <v>31</v>
      </c>
      <c r="I29" s="18">
        <f>SUM(I30:I32)</f>
        <v>341266.8</v>
      </c>
      <c r="J29" s="18">
        <f t="shared" ref="J29:K29" si="4">SUM(J30:J32)</f>
        <v>339642</v>
      </c>
      <c r="K29" s="18">
        <f t="shared" si="4"/>
        <v>339642</v>
      </c>
    </row>
    <row r="30" spans="1:11" ht="33.75" customHeight="1" x14ac:dyDescent="0.3">
      <c r="A30" s="34"/>
      <c r="B30" s="35"/>
      <c r="C30" s="34"/>
      <c r="D30" s="35"/>
      <c r="E30" s="35"/>
      <c r="F30" s="34"/>
      <c r="G30" s="34"/>
      <c r="H30" s="24" t="s">
        <v>62</v>
      </c>
      <c r="I30" s="18">
        <f>I41</f>
        <v>2500</v>
      </c>
      <c r="J30" s="18">
        <f t="shared" ref="J30:K30" si="5">J41</f>
        <v>2500</v>
      </c>
      <c r="K30" s="18">
        <f t="shared" si="5"/>
        <v>2500</v>
      </c>
    </row>
    <row r="31" spans="1:11" ht="33.75" customHeight="1" x14ac:dyDescent="0.3">
      <c r="A31" s="34"/>
      <c r="B31" s="35"/>
      <c r="C31" s="34"/>
      <c r="D31" s="35"/>
      <c r="E31" s="35"/>
      <c r="F31" s="34"/>
      <c r="G31" s="34"/>
      <c r="H31" s="24" t="s">
        <v>63</v>
      </c>
      <c r="I31" s="18">
        <f>I37+I39+I43+I45</f>
        <v>9611.7999999999993</v>
      </c>
      <c r="J31" s="18">
        <f>J37+J39+J43+J45</f>
        <v>8009.7</v>
      </c>
      <c r="K31" s="18">
        <v>8009.7</v>
      </c>
    </row>
    <row r="32" spans="1:11" ht="33.75" customHeight="1" x14ac:dyDescent="0.3">
      <c r="A32" s="34"/>
      <c r="B32" s="35"/>
      <c r="C32" s="34"/>
      <c r="D32" s="35"/>
      <c r="E32" s="35"/>
      <c r="F32" s="34"/>
      <c r="G32" s="34"/>
      <c r="H32" s="24" t="s">
        <v>64</v>
      </c>
      <c r="I32" s="18">
        <f>I33</f>
        <v>329155</v>
      </c>
      <c r="J32" s="18">
        <f t="shared" ref="J32:K32" si="6">J33</f>
        <v>329132.3</v>
      </c>
      <c r="K32" s="18">
        <f t="shared" si="6"/>
        <v>329132.3</v>
      </c>
    </row>
    <row r="33" spans="1:11" ht="96" customHeight="1" x14ac:dyDescent="0.3">
      <c r="A33" s="24" t="s">
        <v>65</v>
      </c>
      <c r="B33" s="25" t="s">
        <v>66</v>
      </c>
      <c r="C33" s="24"/>
      <c r="D33" s="25" t="s">
        <v>322</v>
      </c>
      <c r="E33" s="25" t="s">
        <v>290</v>
      </c>
      <c r="F33" s="24" t="s">
        <v>36</v>
      </c>
      <c r="G33" s="24" t="s">
        <v>37</v>
      </c>
      <c r="H33" s="24" t="s">
        <v>64</v>
      </c>
      <c r="I33" s="18">
        <v>329155</v>
      </c>
      <c r="J33" s="18">
        <v>329132.3</v>
      </c>
      <c r="K33" s="18">
        <v>329132.3</v>
      </c>
    </row>
    <row r="34" spans="1:11" ht="135" x14ac:dyDescent="0.3">
      <c r="A34" s="24"/>
      <c r="B34" s="22" t="s">
        <v>333</v>
      </c>
      <c r="C34" s="24" t="s">
        <v>12</v>
      </c>
      <c r="D34" s="25" t="s">
        <v>322</v>
      </c>
      <c r="E34" s="25" t="s">
        <v>24</v>
      </c>
      <c r="F34" s="24" t="s">
        <v>24</v>
      </c>
      <c r="G34" s="24" t="s">
        <v>331</v>
      </c>
      <c r="H34" s="24" t="s">
        <v>24</v>
      </c>
      <c r="I34" s="24" t="s">
        <v>24</v>
      </c>
      <c r="J34" s="24" t="s">
        <v>24</v>
      </c>
      <c r="K34" s="24" t="s">
        <v>24</v>
      </c>
    </row>
    <row r="35" spans="1:11" ht="168.75" customHeight="1" x14ac:dyDescent="0.3">
      <c r="A35" s="24"/>
      <c r="B35" s="22" t="s">
        <v>334</v>
      </c>
      <c r="C35" s="24" t="s">
        <v>12</v>
      </c>
      <c r="D35" s="25" t="s">
        <v>322</v>
      </c>
      <c r="E35" s="25" t="s">
        <v>24</v>
      </c>
      <c r="F35" s="24" t="s">
        <v>24</v>
      </c>
      <c r="G35" s="24" t="s">
        <v>335</v>
      </c>
      <c r="H35" s="24" t="s">
        <v>24</v>
      </c>
      <c r="I35" s="24" t="s">
        <v>24</v>
      </c>
      <c r="J35" s="24" t="s">
        <v>24</v>
      </c>
      <c r="K35" s="24" t="s">
        <v>24</v>
      </c>
    </row>
    <row r="36" spans="1:11" ht="90" x14ac:dyDescent="0.3">
      <c r="A36" s="24"/>
      <c r="B36" s="22" t="s">
        <v>336</v>
      </c>
      <c r="C36" s="24" t="s">
        <v>12</v>
      </c>
      <c r="D36" s="25" t="s">
        <v>321</v>
      </c>
      <c r="E36" s="25" t="s">
        <v>24</v>
      </c>
      <c r="F36" s="24" t="s">
        <v>24</v>
      </c>
      <c r="G36" s="24" t="s">
        <v>315</v>
      </c>
      <c r="H36" s="24" t="s">
        <v>24</v>
      </c>
      <c r="I36" s="24" t="s">
        <v>24</v>
      </c>
      <c r="J36" s="24" t="s">
        <v>24</v>
      </c>
      <c r="K36" s="24" t="s">
        <v>24</v>
      </c>
    </row>
    <row r="37" spans="1:11" ht="60" x14ac:dyDescent="0.3">
      <c r="A37" s="24" t="s">
        <v>67</v>
      </c>
      <c r="B37" s="25" t="s">
        <v>68</v>
      </c>
      <c r="C37" s="24"/>
      <c r="D37" s="25" t="s">
        <v>321</v>
      </c>
      <c r="E37" s="25" t="s">
        <v>291</v>
      </c>
      <c r="F37" s="24" t="s">
        <v>36</v>
      </c>
      <c r="G37" s="24" t="s">
        <v>37</v>
      </c>
      <c r="H37" s="24" t="s">
        <v>63</v>
      </c>
      <c r="I37" s="18">
        <v>4000</v>
      </c>
      <c r="J37" s="18">
        <v>4999.7</v>
      </c>
      <c r="K37" s="18">
        <v>4999.7</v>
      </c>
    </row>
    <row r="38" spans="1:11" ht="45" x14ac:dyDescent="0.3">
      <c r="A38" s="24"/>
      <c r="B38" s="22" t="s">
        <v>337</v>
      </c>
      <c r="C38" s="24" t="s">
        <v>12</v>
      </c>
      <c r="D38" s="25" t="s">
        <v>321</v>
      </c>
      <c r="E38" s="25" t="s">
        <v>24</v>
      </c>
      <c r="F38" s="24" t="s">
        <v>24</v>
      </c>
      <c r="G38" s="24" t="s">
        <v>392</v>
      </c>
      <c r="H38" s="24" t="s">
        <v>24</v>
      </c>
      <c r="I38" s="24" t="s">
        <v>24</v>
      </c>
      <c r="J38" s="24" t="s">
        <v>24</v>
      </c>
      <c r="K38" s="24" t="s">
        <v>24</v>
      </c>
    </row>
    <row r="39" spans="1:11" ht="105" x14ac:dyDescent="0.3">
      <c r="A39" s="24" t="s">
        <v>69</v>
      </c>
      <c r="B39" s="25" t="s">
        <v>70</v>
      </c>
      <c r="C39" s="24"/>
      <c r="D39" s="25" t="s">
        <v>41</v>
      </c>
      <c r="E39" s="25" t="s">
        <v>408</v>
      </c>
      <c r="F39" s="24" t="s">
        <v>36</v>
      </c>
      <c r="G39" s="24" t="s">
        <v>37</v>
      </c>
      <c r="H39" s="24" t="s">
        <v>63</v>
      </c>
      <c r="I39" s="18">
        <f>1281.3+100+1000</f>
        <v>2381.3000000000002</v>
      </c>
      <c r="J39" s="18">
        <v>1281.2</v>
      </c>
      <c r="K39" s="18">
        <v>1281.2</v>
      </c>
    </row>
    <row r="40" spans="1:11" ht="105" x14ac:dyDescent="0.3">
      <c r="A40" s="24"/>
      <c r="B40" s="22" t="s">
        <v>338</v>
      </c>
      <c r="C40" s="24" t="s">
        <v>12</v>
      </c>
      <c r="D40" s="25" t="s">
        <v>41</v>
      </c>
      <c r="E40" s="25" t="s">
        <v>24</v>
      </c>
      <c r="F40" s="24" t="s">
        <v>24</v>
      </c>
      <c r="G40" s="24" t="s">
        <v>315</v>
      </c>
      <c r="H40" s="24" t="s">
        <v>24</v>
      </c>
      <c r="I40" s="24" t="s">
        <v>24</v>
      </c>
      <c r="J40" s="24" t="s">
        <v>24</v>
      </c>
      <c r="K40" s="24" t="s">
        <v>24</v>
      </c>
    </row>
    <row r="41" spans="1:11" ht="90" x14ac:dyDescent="0.3">
      <c r="A41" s="24" t="s">
        <v>71</v>
      </c>
      <c r="B41" s="25" t="s">
        <v>72</v>
      </c>
      <c r="C41" s="24"/>
      <c r="D41" s="25" t="s">
        <v>73</v>
      </c>
      <c r="E41" s="25" t="s">
        <v>74</v>
      </c>
      <c r="F41" s="24" t="s">
        <v>36</v>
      </c>
      <c r="G41" s="24" t="s">
        <v>37</v>
      </c>
      <c r="H41" s="24" t="s">
        <v>62</v>
      </c>
      <c r="I41" s="18">
        <v>2500</v>
      </c>
      <c r="J41" s="18">
        <v>2500</v>
      </c>
      <c r="K41" s="18">
        <v>2500</v>
      </c>
    </row>
    <row r="42" spans="1:11" ht="75" x14ac:dyDescent="0.3">
      <c r="A42" s="24"/>
      <c r="B42" s="22" t="s">
        <v>393</v>
      </c>
      <c r="C42" s="24" t="s">
        <v>12</v>
      </c>
      <c r="D42" s="25" t="s">
        <v>73</v>
      </c>
      <c r="E42" s="25" t="s">
        <v>24</v>
      </c>
      <c r="F42" s="24" t="s">
        <v>24</v>
      </c>
      <c r="G42" s="24" t="s">
        <v>397</v>
      </c>
      <c r="H42" s="24" t="s">
        <v>24</v>
      </c>
      <c r="I42" s="24" t="s">
        <v>24</v>
      </c>
      <c r="J42" s="24" t="s">
        <v>24</v>
      </c>
      <c r="K42" s="24" t="s">
        <v>24</v>
      </c>
    </row>
    <row r="43" spans="1:11" ht="105" x14ac:dyDescent="0.3">
      <c r="A43" s="24" t="s">
        <v>75</v>
      </c>
      <c r="B43" s="25" t="s">
        <v>76</v>
      </c>
      <c r="C43" s="24"/>
      <c r="D43" s="25" t="s">
        <v>41</v>
      </c>
      <c r="E43" s="25" t="s">
        <v>292</v>
      </c>
      <c r="F43" s="24" t="s">
        <v>36</v>
      </c>
      <c r="G43" s="26">
        <v>44561</v>
      </c>
      <c r="H43" s="24" t="s">
        <v>63</v>
      </c>
      <c r="I43" s="18">
        <v>1501.7</v>
      </c>
      <c r="J43" s="18">
        <v>0</v>
      </c>
      <c r="K43" s="18">
        <v>0</v>
      </c>
    </row>
    <row r="44" spans="1:11" ht="105" x14ac:dyDescent="0.3">
      <c r="A44" s="24"/>
      <c r="B44" s="22" t="s">
        <v>339</v>
      </c>
      <c r="C44" s="24" t="s">
        <v>12</v>
      </c>
      <c r="D44" s="25" t="s">
        <v>41</v>
      </c>
      <c r="E44" s="25" t="s">
        <v>24</v>
      </c>
      <c r="F44" s="24" t="s">
        <v>24</v>
      </c>
      <c r="G44" s="24" t="s">
        <v>398</v>
      </c>
      <c r="H44" s="24" t="s">
        <v>24</v>
      </c>
      <c r="I44" s="24" t="s">
        <v>24</v>
      </c>
      <c r="J44" s="24" t="s">
        <v>24</v>
      </c>
      <c r="K44" s="24" t="s">
        <v>24</v>
      </c>
    </row>
    <row r="45" spans="1:11" ht="124.5" customHeight="1" x14ac:dyDescent="0.3">
      <c r="A45" s="24" t="s">
        <v>77</v>
      </c>
      <c r="B45" s="25" t="s">
        <v>293</v>
      </c>
      <c r="C45" s="24"/>
      <c r="D45" s="25" t="s">
        <v>321</v>
      </c>
      <c r="E45" s="25" t="s">
        <v>79</v>
      </c>
      <c r="F45" s="24" t="s">
        <v>80</v>
      </c>
      <c r="G45" s="24" t="s">
        <v>37</v>
      </c>
      <c r="H45" s="24" t="s">
        <v>63</v>
      </c>
      <c r="I45" s="18">
        <v>1728.8</v>
      </c>
      <c r="J45" s="18">
        <v>1728.8</v>
      </c>
      <c r="K45" s="18">
        <v>1728.8</v>
      </c>
    </row>
    <row r="46" spans="1:11" ht="69.75" customHeight="1" x14ac:dyDescent="0.3">
      <c r="A46" s="24"/>
      <c r="B46" s="22" t="s">
        <v>295</v>
      </c>
      <c r="C46" s="24" t="s">
        <v>12</v>
      </c>
      <c r="D46" s="25" t="s">
        <v>321</v>
      </c>
      <c r="E46" s="25" t="s">
        <v>24</v>
      </c>
      <c r="F46" s="24" t="s">
        <v>24</v>
      </c>
      <c r="G46" s="24" t="s">
        <v>294</v>
      </c>
      <c r="H46" s="24" t="s">
        <v>24</v>
      </c>
      <c r="I46" s="24" t="s">
        <v>24</v>
      </c>
      <c r="J46" s="24" t="s">
        <v>24</v>
      </c>
      <c r="K46" s="24" t="s">
        <v>24</v>
      </c>
    </row>
    <row r="47" spans="1:11" ht="33.75" customHeight="1" x14ac:dyDescent="0.3">
      <c r="A47" s="34" t="s">
        <v>81</v>
      </c>
      <c r="B47" s="35" t="s">
        <v>414</v>
      </c>
      <c r="C47" s="34" t="s">
        <v>24</v>
      </c>
      <c r="D47" s="35" t="s">
        <v>283</v>
      </c>
      <c r="E47" s="35" t="s">
        <v>83</v>
      </c>
      <c r="F47" s="34" t="s">
        <v>26</v>
      </c>
      <c r="G47" s="34" t="s">
        <v>27</v>
      </c>
      <c r="H47" s="24" t="s">
        <v>31</v>
      </c>
      <c r="I47" s="18">
        <f>SUM(I48:I49)</f>
        <v>33217.399999999994</v>
      </c>
      <c r="J47" s="18">
        <f t="shared" ref="J47:K47" si="7">SUM(J48:J49)</f>
        <v>34852.6</v>
      </c>
      <c r="K47" s="18">
        <f t="shared" si="7"/>
        <v>34852.6</v>
      </c>
    </row>
    <row r="48" spans="1:11" ht="33.75" customHeight="1" x14ac:dyDescent="0.3">
      <c r="A48" s="34"/>
      <c r="B48" s="35"/>
      <c r="C48" s="34"/>
      <c r="D48" s="35"/>
      <c r="E48" s="35"/>
      <c r="F48" s="34"/>
      <c r="G48" s="34"/>
      <c r="H48" s="24" t="s">
        <v>84</v>
      </c>
      <c r="I48" s="18">
        <f>I64</f>
        <v>4450</v>
      </c>
      <c r="J48" s="18">
        <f t="shared" ref="J48:K48" si="8">J64</f>
        <v>4450</v>
      </c>
      <c r="K48" s="18">
        <f t="shared" si="8"/>
        <v>4450</v>
      </c>
    </row>
    <row r="49" spans="1:11" ht="33.75" customHeight="1" x14ac:dyDescent="0.3">
      <c r="A49" s="34"/>
      <c r="B49" s="35"/>
      <c r="C49" s="34"/>
      <c r="D49" s="35"/>
      <c r="E49" s="35"/>
      <c r="F49" s="34"/>
      <c r="G49" s="34"/>
      <c r="H49" s="24" t="s">
        <v>85</v>
      </c>
      <c r="I49" s="18">
        <f>I50+I52+I54+I56+I58+I60+I62</f>
        <v>28767.399999999998</v>
      </c>
      <c r="J49" s="18">
        <f>J50+J52+J54+J56+J58+J60+J62</f>
        <v>30402.6</v>
      </c>
      <c r="K49" s="18">
        <f>K50+K52+K54+K56+K58+K60+K62</f>
        <v>30402.6</v>
      </c>
    </row>
    <row r="50" spans="1:11" ht="80.25" customHeight="1" x14ac:dyDescent="0.3">
      <c r="A50" s="24" t="s">
        <v>86</v>
      </c>
      <c r="B50" s="25" t="s">
        <v>87</v>
      </c>
      <c r="C50" s="24"/>
      <c r="D50" s="25" t="s">
        <v>321</v>
      </c>
      <c r="E50" s="25" t="s">
        <v>88</v>
      </c>
      <c r="F50" s="24" t="s">
        <v>36</v>
      </c>
      <c r="G50" s="24" t="s">
        <v>37</v>
      </c>
      <c r="H50" s="24" t="s">
        <v>85</v>
      </c>
      <c r="I50" s="18">
        <v>6406.7</v>
      </c>
      <c r="J50" s="18">
        <v>6406.3</v>
      </c>
      <c r="K50" s="18">
        <v>6406.3</v>
      </c>
    </row>
    <row r="51" spans="1:11" ht="80.25" customHeight="1" x14ac:dyDescent="0.3">
      <c r="A51" s="24"/>
      <c r="B51" s="22" t="s">
        <v>340</v>
      </c>
      <c r="C51" s="24" t="s">
        <v>12</v>
      </c>
      <c r="D51" s="25" t="s">
        <v>321</v>
      </c>
      <c r="E51" s="25" t="s">
        <v>24</v>
      </c>
      <c r="F51" s="24" t="s">
        <v>24</v>
      </c>
      <c r="G51" s="24" t="s">
        <v>397</v>
      </c>
      <c r="H51" s="24" t="s">
        <v>24</v>
      </c>
      <c r="I51" s="24" t="s">
        <v>24</v>
      </c>
      <c r="J51" s="24" t="s">
        <v>24</v>
      </c>
      <c r="K51" s="24" t="s">
        <v>24</v>
      </c>
    </row>
    <row r="52" spans="1:11" ht="111.75" customHeight="1" x14ac:dyDescent="0.3">
      <c r="A52" s="24" t="s">
        <v>89</v>
      </c>
      <c r="B52" s="25" t="s">
        <v>413</v>
      </c>
      <c r="C52" s="24"/>
      <c r="D52" s="25" t="s">
        <v>41</v>
      </c>
      <c r="E52" s="25" t="s">
        <v>91</v>
      </c>
      <c r="F52" s="24" t="s">
        <v>36</v>
      </c>
      <c r="G52" s="24" t="s">
        <v>37</v>
      </c>
      <c r="H52" s="24" t="s">
        <v>85</v>
      </c>
      <c r="I52" s="18">
        <v>0</v>
      </c>
      <c r="J52" s="18">
        <v>1637.2</v>
      </c>
      <c r="K52" s="18">
        <v>1637.2</v>
      </c>
    </row>
    <row r="53" spans="1:11" ht="105" x14ac:dyDescent="0.3">
      <c r="A53" s="24"/>
      <c r="B53" s="22" t="s">
        <v>341</v>
      </c>
      <c r="C53" s="24" t="s">
        <v>12</v>
      </c>
      <c r="D53" s="25" t="s">
        <v>41</v>
      </c>
      <c r="E53" s="25" t="s">
        <v>24</v>
      </c>
      <c r="F53" s="24" t="s">
        <v>24</v>
      </c>
      <c r="G53" s="24" t="s">
        <v>342</v>
      </c>
      <c r="H53" s="24" t="s">
        <v>24</v>
      </c>
      <c r="I53" s="24" t="s">
        <v>24</v>
      </c>
      <c r="J53" s="24" t="s">
        <v>24</v>
      </c>
      <c r="K53" s="24" t="s">
        <v>24</v>
      </c>
    </row>
    <row r="54" spans="1:11" ht="105" x14ac:dyDescent="0.3">
      <c r="A54" s="24" t="s">
        <v>92</v>
      </c>
      <c r="B54" s="25" t="s">
        <v>93</v>
      </c>
      <c r="C54" s="24"/>
      <c r="D54" s="25" t="s">
        <v>41</v>
      </c>
      <c r="E54" s="25" t="s">
        <v>94</v>
      </c>
      <c r="F54" s="24" t="s">
        <v>36</v>
      </c>
      <c r="G54" s="24" t="s">
        <v>37</v>
      </c>
      <c r="H54" s="24" t="s">
        <v>85</v>
      </c>
      <c r="I54" s="18">
        <v>1500</v>
      </c>
      <c r="J54" s="18">
        <v>1499.9</v>
      </c>
      <c r="K54" s="18">
        <v>1499.9</v>
      </c>
    </row>
    <row r="55" spans="1:11" ht="105" x14ac:dyDescent="0.3">
      <c r="A55" s="24"/>
      <c r="B55" s="22" t="s">
        <v>343</v>
      </c>
      <c r="C55" s="24" t="s">
        <v>12</v>
      </c>
      <c r="D55" s="25" t="s">
        <v>41</v>
      </c>
      <c r="E55" s="25" t="s">
        <v>24</v>
      </c>
      <c r="F55" s="24" t="s">
        <v>24</v>
      </c>
      <c r="G55" s="24" t="s">
        <v>398</v>
      </c>
      <c r="H55" s="24" t="s">
        <v>24</v>
      </c>
      <c r="I55" s="24" t="s">
        <v>24</v>
      </c>
      <c r="J55" s="24" t="s">
        <v>24</v>
      </c>
      <c r="K55" s="24" t="s">
        <v>24</v>
      </c>
    </row>
    <row r="56" spans="1:11" ht="75" x14ac:dyDescent="0.3">
      <c r="A56" s="24" t="s">
        <v>95</v>
      </c>
      <c r="B56" s="25" t="s">
        <v>96</v>
      </c>
      <c r="C56" s="24"/>
      <c r="D56" s="25" t="s">
        <v>97</v>
      </c>
      <c r="E56" s="25" t="s">
        <v>98</v>
      </c>
      <c r="F56" s="24" t="s">
        <v>36</v>
      </c>
      <c r="G56" s="24" t="s">
        <v>37</v>
      </c>
      <c r="H56" s="24" t="s">
        <v>85</v>
      </c>
      <c r="I56" s="18">
        <v>4735.3999999999996</v>
      </c>
      <c r="J56" s="18">
        <v>4735.1000000000004</v>
      </c>
      <c r="K56" s="18">
        <v>4735.1000000000004</v>
      </c>
    </row>
    <row r="57" spans="1:11" ht="75" x14ac:dyDescent="0.3">
      <c r="A57" s="24"/>
      <c r="B57" s="22" t="s">
        <v>344</v>
      </c>
      <c r="C57" s="24" t="s">
        <v>12</v>
      </c>
      <c r="D57" s="25" t="s">
        <v>97</v>
      </c>
      <c r="E57" s="25" t="s">
        <v>24</v>
      </c>
      <c r="F57" s="24" t="s">
        <v>24</v>
      </c>
      <c r="G57" s="24" t="s">
        <v>315</v>
      </c>
      <c r="H57" s="24" t="s">
        <v>24</v>
      </c>
      <c r="I57" s="24" t="s">
        <v>24</v>
      </c>
      <c r="J57" s="24" t="s">
        <v>24</v>
      </c>
      <c r="K57" s="24" t="s">
        <v>24</v>
      </c>
    </row>
    <row r="58" spans="1:11" ht="90" x14ac:dyDescent="0.3">
      <c r="A58" s="24" t="s">
        <v>99</v>
      </c>
      <c r="B58" s="25" t="s">
        <v>100</v>
      </c>
      <c r="C58" s="24"/>
      <c r="D58" s="25" t="s">
        <v>321</v>
      </c>
      <c r="E58" s="25" t="s">
        <v>296</v>
      </c>
      <c r="F58" s="24" t="s">
        <v>36</v>
      </c>
      <c r="G58" s="24" t="s">
        <v>37</v>
      </c>
      <c r="H58" s="24" t="s">
        <v>85</v>
      </c>
      <c r="I58" s="18">
        <v>8000</v>
      </c>
      <c r="J58" s="18">
        <v>7999.4</v>
      </c>
      <c r="K58" s="18">
        <v>7999.4</v>
      </c>
    </row>
    <row r="59" spans="1:11" ht="60" x14ac:dyDescent="0.3">
      <c r="A59" s="24"/>
      <c r="B59" s="22" t="s">
        <v>345</v>
      </c>
      <c r="C59" s="24" t="s">
        <v>12</v>
      </c>
      <c r="D59" s="25" t="s">
        <v>321</v>
      </c>
      <c r="E59" s="25" t="s">
        <v>24</v>
      </c>
      <c r="F59" s="24" t="s">
        <v>24</v>
      </c>
      <c r="G59" s="24" t="s">
        <v>399</v>
      </c>
      <c r="H59" s="24" t="s">
        <v>24</v>
      </c>
      <c r="I59" s="24" t="s">
        <v>24</v>
      </c>
      <c r="J59" s="24" t="s">
        <v>24</v>
      </c>
      <c r="K59" s="24" t="s">
        <v>24</v>
      </c>
    </row>
    <row r="60" spans="1:11" ht="54.75" customHeight="1" x14ac:dyDescent="0.3">
      <c r="A60" s="24" t="s">
        <v>101</v>
      </c>
      <c r="B60" s="25" t="s">
        <v>102</v>
      </c>
      <c r="C60" s="24"/>
      <c r="D60" s="25" t="s">
        <v>50</v>
      </c>
      <c r="E60" s="25" t="s">
        <v>297</v>
      </c>
      <c r="F60" s="24" t="s">
        <v>36</v>
      </c>
      <c r="G60" s="24" t="s">
        <v>37</v>
      </c>
      <c r="H60" s="24" t="s">
        <v>85</v>
      </c>
      <c r="I60" s="18">
        <v>3000</v>
      </c>
      <c r="J60" s="18">
        <v>2999.8</v>
      </c>
      <c r="K60" s="18">
        <v>2999.8</v>
      </c>
    </row>
    <row r="61" spans="1:11" ht="60" x14ac:dyDescent="0.3">
      <c r="A61" s="24"/>
      <c r="B61" s="22" t="s">
        <v>346</v>
      </c>
      <c r="C61" s="24" t="s">
        <v>12</v>
      </c>
      <c r="D61" s="25" t="s">
        <v>50</v>
      </c>
      <c r="E61" s="25" t="s">
        <v>24</v>
      </c>
      <c r="F61" s="24" t="s">
        <v>24</v>
      </c>
      <c r="G61" s="24" t="s">
        <v>400</v>
      </c>
      <c r="H61" s="24" t="s">
        <v>24</v>
      </c>
      <c r="I61" s="24" t="s">
        <v>24</v>
      </c>
      <c r="J61" s="24" t="s">
        <v>24</v>
      </c>
      <c r="K61" s="24" t="s">
        <v>24</v>
      </c>
    </row>
    <row r="62" spans="1:11" ht="78.75" customHeight="1" x14ac:dyDescent="0.3">
      <c r="A62" s="24" t="s">
        <v>103</v>
      </c>
      <c r="B62" s="25" t="s">
        <v>104</v>
      </c>
      <c r="C62" s="24"/>
      <c r="D62" s="25" t="s">
        <v>50</v>
      </c>
      <c r="E62" s="25" t="s">
        <v>379</v>
      </c>
      <c r="F62" s="24" t="s">
        <v>36</v>
      </c>
      <c r="G62" s="24" t="s">
        <v>37</v>
      </c>
      <c r="H62" s="24" t="s">
        <v>85</v>
      </c>
      <c r="I62" s="18">
        <v>5125.3</v>
      </c>
      <c r="J62" s="18">
        <v>5124.8999999999996</v>
      </c>
      <c r="K62" s="18">
        <v>5124.8999999999996</v>
      </c>
    </row>
    <row r="63" spans="1:11" ht="80.25" customHeight="1" x14ac:dyDescent="0.3">
      <c r="A63" s="24"/>
      <c r="B63" s="22" t="s">
        <v>347</v>
      </c>
      <c r="C63" s="24" t="s">
        <v>12</v>
      </c>
      <c r="D63" s="25" t="s">
        <v>50</v>
      </c>
      <c r="E63" s="25" t="s">
        <v>24</v>
      </c>
      <c r="F63" s="24" t="s">
        <v>24</v>
      </c>
      <c r="G63" s="24" t="s">
        <v>315</v>
      </c>
      <c r="H63" s="24" t="s">
        <v>24</v>
      </c>
      <c r="I63" s="24" t="s">
        <v>24</v>
      </c>
      <c r="J63" s="24" t="s">
        <v>24</v>
      </c>
      <c r="K63" s="24" t="s">
        <v>24</v>
      </c>
    </row>
    <row r="64" spans="1:11" ht="60" x14ac:dyDescent="0.3">
      <c r="A64" s="24" t="s">
        <v>105</v>
      </c>
      <c r="B64" s="25" t="s">
        <v>106</v>
      </c>
      <c r="C64" s="24"/>
      <c r="D64" s="25" t="s">
        <v>107</v>
      </c>
      <c r="E64" s="25" t="s">
        <v>108</v>
      </c>
      <c r="F64" s="24" t="s">
        <v>36</v>
      </c>
      <c r="G64" s="24" t="s">
        <v>37</v>
      </c>
      <c r="H64" s="24" t="s">
        <v>84</v>
      </c>
      <c r="I64" s="18">
        <v>4450</v>
      </c>
      <c r="J64" s="18">
        <v>4450</v>
      </c>
      <c r="K64" s="18">
        <v>4450</v>
      </c>
    </row>
    <row r="65" spans="1:11" ht="60" x14ac:dyDescent="0.3">
      <c r="A65" s="24"/>
      <c r="B65" s="22" t="s">
        <v>348</v>
      </c>
      <c r="C65" s="24" t="s">
        <v>12</v>
      </c>
      <c r="D65" s="25" t="s">
        <v>107</v>
      </c>
      <c r="E65" s="25" t="s">
        <v>24</v>
      </c>
      <c r="F65" s="24" t="s">
        <v>24</v>
      </c>
      <c r="G65" s="24" t="s">
        <v>396</v>
      </c>
      <c r="H65" s="24" t="s">
        <v>24</v>
      </c>
      <c r="I65" s="24" t="s">
        <v>24</v>
      </c>
      <c r="J65" s="24" t="s">
        <v>24</v>
      </c>
      <c r="K65" s="24" t="s">
        <v>24</v>
      </c>
    </row>
    <row r="66" spans="1:11" ht="75" x14ac:dyDescent="0.3">
      <c r="A66" s="24" t="s">
        <v>14</v>
      </c>
      <c r="B66" s="21" t="s">
        <v>109</v>
      </c>
      <c r="C66" s="24" t="s">
        <v>24</v>
      </c>
      <c r="D66" s="25" t="s">
        <v>25</v>
      </c>
      <c r="E66" s="25" t="s">
        <v>24</v>
      </c>
      <c r="F66" s="24" t="s">
        <v>26</v>
      </c>
      <c r="G66" s="24" t="s">
        <v>27</v>
      </c>
      <c r="H66" s="24" t="s">
        <v>24</v>
      </c>
      <c r="I66" s="18">
        <f>I67+I68</f>
        <v>45900</v>
      </c>
      <c r="J66" s="18">
        <f t="shared" ref="J66:K66" si="9">J67+J68</f>
        <v>4399.7</v>
      </c>
      <c r="K66" s="18">
        <f t="shared" si="9"/>
        <v>4399.7</v>
      </c>
    </row>
    <row r="67" spans="1:11" ht="60" customHeight="1" x14ac:dyDescent="0.3">
      <c r="A67" s="24" t="s">
        <v>110</v>
      </c>
      <c r="B67" s="25" t="s">
        <v>111</v>
      </c>
      <c r="C67" s="24" t="s">
        <v>24</v>
      </c>
      <c r="D67" s="25" t="s">
        <v>283</v>
      </c>
      <c r="E67" s="25" t="s">
        <v>112</v>
      </c>
      <c r="F67" s="26">
        <v>44197</v>
      </c>
      <c r="G67" s="24" t="s">
        <v>27</v>
      </c>
      <c r="H67" s="24" t="s">
        <v>31</v>
      </c>
      <c r="I67" s="18">
        <v>0</v>
      </c>
      <c r="J67" s="18">
        <v>0</v>
      </c>
      <c r="K67" s="18">
        <v>0</v>
      </c>
    </row>
    <row r="68" spans="1:11" ht="32.25" customHeight="1" x14ac:dyDescent="0.3">
      <c r="A68" s="34" t="s">
        <v>113</v>
      </c>
      <c r="B68" s="35" t="s">
        <v>114</v>
      </c>
      <c r="C68" s="34" t="s">
        <v>24</v>
      </c>
      <c r="D68" s="35" t="s">
        <v>283</v>
      </c>
      <c r="E68" s="35" t="s">
        <v>115</v>
      </c>
      <c r="F68" s="34" t="s">
        <v>26</v>
      </c>
      <c r="G68" s="34" t="s">
        <v>27</v>
      </c>
      <c r="H68" s="24" t="s">
        <v>31</v>
      </c>
      <c r="I68" s="18">
        <f>SUM(I69)</f>
        <v>45900</v>
      </c>
      <c r="J68" s="18">
        <f t="shared" ref="J68:K68" si="10">SUM(J69)</f>
        <v>4399.7</v>
      </c>
      <c r="K68" s="18">
        <f t="shared" si="10"/>
        <v>4399.7</v>
      </c>
    </row>
    <row r="69" spans="1:11" ht="33.75" customHeight="1" x14ac:dyDescent="0.3">
      <c r="A69" s="34"/>
      <c r="B69" s="35"/>
      <c r="C69" s="34"/>
      <c r="D69" s="35"/>
      <c r="E69" s="35"/>
      <c r="F69" s="34"/>
      <c r="G69" s="34"/>
      <c r="H69" s="24" t="s">
        <v>116</v>
      </c>
      <c r="I69" s="18">
        <f>I70+I72+I74+I76+I78+I80</f>
        <v>45900</v>
      </c>
      <c r="J69" s="18">
        <f>J70+J72+J74+J76+J78+J80</f>
        <v>4399.7</v>
      </c>
      <c r="K69" s="18">
        <f>K70+K72+K74+K76+K78+K80</f>
        <v>4399.7</v>
      </c>
    </row>
    <row r="70" spans="1:11" ht="51" customHeight="1" x14ac:dyDescent="0.3">
      <c r="A70" s="24" t="s">
        <v>117</v>
      </c>
      <c r="B70" s="25" t="s">
        <v>118</v>
      </c>
      <c r="C70" s="24"/>
      <c r="D70" s="25" t="s">
        <v>321</v>
      </c>
      <c r="E70" s="25" t="s">
        <v>415</v>
      </c>
      <c r="F70" s="24" t="s">
        <v>36</v>
      </c>
      <c r="G70" s="24" t="s">
        <v>37</v>
      </c>
      <c r="H70" s="24" t="s">
        <v>116</v>
      </c>
      <c r="I70" s="18">
        <v>4400</v>
      </c>
      <c r="J70" s="18">
        <v>4399.7</v>
      </c>
      <c r="K70" s="18">
        <v>4399.7</v>
      </c>
    </row>
    <row r="71" spans="1:11" ht="50.25" customHeight="1" x14ac:dyDescent="0.3">
      <c r="A71" s="24"/>
      <c r="B71" s="22" t="s">
        <v>349</v>
      </c>
      <c r="C71" s="24" t="s">
        <v>12</v>
      </c>
      <c r="D71" s="25" t="s">
        <v>321</v>
      </c>
      <c r="E71" s="25" t="s">
        <v>24</v>
      </c>
      <c r="F71" s="24" t="s">
        <v>24</v>
      </c>
      <c r="G71" s="24" t="s">
        <v>399</v>
      </c>
      <c r="H71" s="24" t="s">
        <v>24</v>
      </c>
      <c r="I71" s="24" t="s">
        <v>24</v>
      </c>
      <c r="J71" s="24" t="s">
        <v>24</v>
      </c>
      <c r="K71" s="24" t="s">
        <v>24</v>
      </c>
    </row>
    <row r="72" spans="1:11" ht="51" customHeight="1" x14ac:dyDescent="0.3">
      <c r="A72" s="24" t="s">
        <v>119</v>
      </c>
      <c r="B72" s="25" t="s">
        <v>273</v>
      </c>
      <c r="C72" s="24"/>
      <c r="D72" s="25" t="s">
        <v>321</v>
      </c>
      <c r="E72" s="25" t="s">
        <v>121</v>
      </c>
      <c r="F72" s="24" t="s">
        <v>122</v>
      </c>
      <c r="G72" s="26">
        <v>43554</v>
      </c>
      <c r="H72" s="24" t="s">
        <v>116</v>
      </c>
      <c r="I72" s="18">
        <v>15654.99</v>
      </c>
      <c r="J72" s="18">
        <v>0</v>
      </c>
      <c r="K72" s="18">
        <v>0</v>
      </c>
    </row>
    <row r="73" spans="1:11" ht="51" customHeight="1" x14ac:dyDescent="0.3">
      <c r="A73" s="24"/>
      <c r="B73" s="22" t="s">
        <v>275</v>
      </c>
      <c r="C73" s="24">
        <v>1</v>
      </c>
      <c r="D73" s="25" t="s">
        <v>321</v>
      </c>
      <c r="E73" s="25" t="s">
        <v>24</v>
      </c>
      <c r="F73" s="24" t="s">
        <v>24</v>
      </c>
      <c r="G73" s="26">
        <v>43554</v>
      </c>
      <c r="H73" s="24" t="s">
        <v>24</v>
      </c>
      <c r="I73" s="24" t="s">
        <v>24</v>
      </c>
      <c r="J73" s="24" t="s">
        <v>24</v>
      </c>
      <c r="K73" s="24" t="s">
        <v>24</v>
      </c>
    </row>
    <row r="74" spans="1:11" ht="66.75" customHeight="1" x14ac:dyDescent="0.3">
      <c r="A74" s="24" t="s">
        <v>123</v>
      </c>
      <c r="B74" s="25" t="s">
        <v>274</v>
      </c>
      <c r="C74" s="24"/>
      <c r="D74" s="25" t="s">
        <v>321</v>
      </c>
      <c r="E74" s="25" t="s">
        <v>125</v>
      </c>
      <c r="F74" s="24" t="s">
        <v>122</v>
      </c>
      <c r="G74" s="24" t="s">
        <v>126</v>
      </c>
      <c r="H74" s="24" t="s">
        <v>116</v>
      </c>
      <c r="I74" s="18">
        <v>15000</v>
      </c>
      <c r="J74" s="18">
        <v>0</v>
      </c>
      <c r="K74" s="18">
        <v>0</v>
      </c>
    </row>
    <row r="75" spans="1:11" ht="60" x14ac:dyDescent="0.3">
      <c r="A75" s="24"/>
      <c r="B75" s="22" t="s">
        <v>276</v>
      </c>
      <c r="C75" s="24">
        <v>1</v>
      </c>
      <c r="D75" s="25" t="s">
        <v>321</v>
      </c>
      <c r="E75" s="25" t="s">
        <v>24</v>
      </c>
      <c r="F75" s="24" t="s">
        <v>24</v>
      </c>
      <c r="G75" s="26">
        <v>43738</v>
      </c>
      <c r="H75" s="24" t="s">
        <v>24</v>
      </c>
      <c r="I75" s="24" t="s">
        <v>24</v>
      </c>
      <c r="J75" s="24" t="s">
        <v>24</v>
      </c>
      <c r="K75" s="24" t="s">
        <v>24</v>
      </c>
    </row>
    <row r="76" spans="1:11" ht="50.25" customHeight="1" x14ac:dyDescent="0.3">
      <c r="A76" s="24" t="s">
        <v>127</v>
      </c>
      <c r="B76" s="25" t="s">
        <v>277</v>
      </c>
      <c r="C76" s="24"/>
      <c r="D76" s="25" t="s">
        <v>321</v>
      </c>
      <c r="E76" s="25" t="s">
        <v>129</v>
      </c>
      <c r="F76" s="24" t="s">
        <v>122</v>
      </c>
      <c r="G76" s="26">
        <v>43585</v>
      </c>
      <c r="H76" s="24" t="s">
        <v>116</v>
      </c>
      <c r="I76" s="18">
        <v>2780</v>
      </c>
      <c r="J76" s="18">
        <v>0</v>
      </c>
      <c r="K76" s="18">
        <v>0</v>
      </c>
    </row>
    <row r="77" spans="1:11" ht="45" x14ac:dyDescent="0.3">
      <c r="A77" s="24"/>
      <c r="B77" s="22" t="s">
        <v>278</v>
      </c>
      <c r="C77" s="24">
        <v>1</v>
      </c>
      <c r="D77" s="25" t="s">
        <v>321</v>
      </c>
      <c r="E77" s="25" t="s">
        <v>24</v>
      </c>
      <c r="F77" s="24" t="s">
        <v>412</v>
      </c>
      <c r="G77" s="26">
        <v>43585</v>
      </c>
      <c r="H77" s="24" t="s">
        <v>24</v>
      </c>
      <c r="I77" s="24" t="s">
        <v>24</v>
      </c>
      <c r="J77" s="24" t="s">
        <v>24</v>
      </c>
      <c r="K77" s="24" t="s">
        <v>24</v>
      </c>
    </row>
    <row r="78" spans="1:11" ht="48" customHeight="1" x14ac:dyDescent="0.3">
      <c r="A78" s="24" t="s">
        <v>130</v>
      </c>
      <c r="B78" s="25" t="s">
        <v>279</v>
      </c>
      <c r="C78" s="24"/>
      <c r="D78" s="25" t="s">
        <v>321</v>
      </c>
      <c r="E78" s="25" t="s">
        <v>132</v>
      </c>
      <c r="F78" s="24" t="s">
        <v>122</v>
      </c>
      <c r="G78" s="26">
        <v>3</v>
      </c>
      <c r="H78" s="24" t="s">
        <v>116</v>
      </c>
      <c r="I78" s="18">
        <v>6505.01</v>
      </c>
      <c r="J78" s="18">
        <v>0</v>
      </c>
      <c r="K78" s="18">
        <v>0</v>
      </c>
    </row>
    <row r="79" spans="1:11" ht="60" x14ac:dyDescent="0.3">
      <c r="A79" s="24"/>
      <c r="B79" s="22" t="s">
        <v>280</v>
      </c>
      <c r="C79" s="24">
        <v>1</v>
      </c>
      <c r="D79" s="25" t="s">
        <v>321</v>
      </c>
      <c r="E79" s="25" t="s">
        <v>24</v>
      </c>
      <c r="F79" s="24" t="s">
        <v>24</v>
      </c>
      <c r="G79" s="26" t="s">
        <v>315</v>
      </c>
      <c r="H79" s="24" t="s">
        <v>24</v>
      </c>
      <c r="I79" s="24" t="s">
        <v>24</v>
      </c>
      <c r="J79" s="24" t="s">
        <v>24</v>
      </c>
      <c r="K79" s="24" t="s">
        <v>24</v>
      </c>
    </row>
    <row r="80" spans="1:11" ht="65.25" customHeight="1" x14ac:dyDescent="0.3">
      <c r="A80" s="24" t="s">
        <v>133</v>
      </c>
      <c r="B80" s="25" t="s">
        <v>281</v>
      </c>
      <c r="C80" s="24"/>
      <c r="D80" s="25" t="s">
        <v>321</v>
      </c>
      <c r="E80" s="25" t="s">
        <v>135</v>
      </c>
      <c r="F80" s="24" t="s">
        <v>122</v>
      </c>
      <c r="G80" s="24" t="s">
        <v>136</v>
      </c>
      <c r="H80" s="24" t="s">
        <v>116</v>
      </c>
      <c r="I80" s="18">
        <v>1560</v>
      </c>
      <c r="J80" s="18">
        <v>0</v>
      </c>
      <c r="K80" s="18">
        <v>0</v>
      </c>
    </row>
    <row r="81" spans="1:11" ht="75" x14ac:dyDescent="0.3">
      <c r="A81" s="24"/>
      <c r="B81" s="22" t="s">
        <v>282</v>
      </c>
      <c r="C81" s="24">
        <v>1</v>
      </c>
      <c r="D81" s="25" t="s">
        <v>321</v>
      </c>
      <c r="E81" s="25" t="s">
        <v>24</v>
      </c>
      <c r="F81" s="24" t="s">
        <v>412</v>
      </c>
      <c r="G81" s="24" t="s">
        <v>136</v>
      </c>
      <c r="H81" s="24" t="s">
        <v>24</v>
      </c>
      <c r="I81" s="24" t="s">
        <v>24</v>
      </c>
      <c r="J81" s="24" t="s">
        <v>24</v>
      </c>
      <c r="K81" s="24" t="s">
        <v>24</v>
      </c>
    </row>
    <row r="82" spans="1:11" ht="60" x14ac:dyDescent="0.3">
      <c r="A82" s="24" t="s">
        <v>15</v>
      </c>
      <c r="B82" s="21" t="s">
        <v>137</v>
      </c>
      <c r="C82" s="24" t="s">
        <v>24</v>
      </c>
      <c r="D82" s="25" t="s">
        <v>35</v>
      </c>
      <c r="E82" s="25" t="s">
        <v>24</v>
      </c>
      <c r="F82" s="24" t="s">
        <v>26</v>
      </c>
      <c r="G82" s="24" t="s">
        <v>27</v>
      </c>
      <c r="H82" s="24" t="s">
        <v>24</v>
      </c>
      <c r="I82" s="18">
        <f>I83+I88+I97</f>
        <v>162804.1</v>
      </c>
      <c r="J82" s="18">
        <f>J83+J88+J97</f>
        <v>121796.2</v>
      </c>
      <c r="K82" s="18">
        <f>K83+K88+K97</f>
        <v>121796.2</v>
      </c>
    </row>
    <row r="83" spans="1:11" ht="97.5" customHeight="1" x14ac:dyDescent="0.3">
      <c r="A83" s="24" t="s">
        <v>138</v>
      </c>
      <c r="B83" s="25" t="s">
        <v>139</v>
      </c>
      <c r="C83" s="24" t="s">
        <v>24</v>
      </c>
      <c r="D83" s="25" t="s">
        <v>35</v>
      </c>
      <c r="E83" s="25" t="s">
        <v>298</v>
      </c>
      <c r="F83" s="24" t="s">
        <v>26</v>
      </c>
      <c r="G83" s="24" t="s">
        <v>27</v>
      </c>
      <c r="H83" s="24" t="s">
        <v>31</v>
      </c>
      <c r="I83" s="18">
        <f>I84+I86</f>
        <v>0</v>
      </c>
      <c r="J83" s="18">
        <f>J84+J86</f>
        <v>0</v>
      </c>
      <c r="K83" s="18">
        <f>K84+K86</f>
        <v>0</v>
      </c>
    </row>
    <row r="84" spans="1:11" ht="90" customHeight="1" x14ac:dyDescent="0.3">
      <c r="A84" s="24" t="s">
        <v>140</v>
      </c>
      <c r="B84" s="25" t="s">
        <v>141</v>
      </c>
      <c r="C84" s="24"/>
      <c r="D84" s="25" t="s">
        <v>322</v>
      </c>
      <c r="E84" s="25" t="s">
        <v>380</v>
      </c>
      <c r="F84" s="24" t="s">
        <v>36</v>
      </c>
      <c r="G84" s="24" t="s">
        <v>37</v>
      </c>
      <c r="H84" s="24" t="s">
        <v>42</v>
      </c>
      <c r="I84" s="18">
        <v>0</v>
      </c>
      <c r="J84" s="18">
        <v>0</v>
      </c>
      <c r="K84" s="18">
        <v>0</v>
      </c>
    </row>
    <row r="85" spans="1:11" ht="169.5" customHeight="1" x14ac:dyDescent="0.3">
      <c r="A85" s="24"/>
      <c r="B85" s="22" t="s">
        <v>350</v>
      </c>
      <c r="C85" s="24"/>
      <c r="D85" s="25" t="s">
        <v>322</v>
      </c>
      <c r="E85" s="25" t="s">
        <v>24</v>
      </c>
      <c r="F85" s="24" t="s">
        <v>24</v>
      </c>
      <c r="G85" s="24" t="s">
        <v>315</v>
      </c>
      <c r="H85" s="24" t="s">
        <v>24</v>
      </c>
      <c r="I85" s="24" t="s">
        <v>24</v>
      </c>
      <c r="J85" s="24" t="s">
        <v>24</v>
      </c>
      <c r="K85" s="24" t="s">
        <v>24</v>
      </c>
    </row>
    <row r="86" spans="1:11" ht="109.5" customHeight="1" x14ac:dyDescent="0.3">
      <c r="A86" s="24" t="s">
        <v>142</v>
      </c>
      <c r="B86" s="25" t="s">
        <v>143</v>
      </c>
      <c r="C86" s="24"/>
      <c r="D86" s="25" t="s">
        <v>322</v>
      </c>
      <c r="E86" s="25" t="s">
        <v>416</v>
      </c>
      <c r="F86" s="24" t="s">
        <v>36</v>
      </c>
      <c r="G86" s="24" t="s">
        <v>37</v>
      </c>
      <c r="H86" s="24" t="s">
        <v>42</v>
      </c>
      <c r="I86" s="18">
        <v>0</v>
      </c>
      <c r="J86" s="18">
        <v>0</v>
      </c>
      <c r="K86" s="18">
        <v>0</v>
      </c>
    </row>
    <row r="87" spans="1:11" ht="109.5" customHeight="1" x14ac:dyDescent="0.3">
      <c r="A87" s="24"/>
      <c r="B87" s="22" t="s">
        <v>351</v>
      </c>
      <c r="C87" s="24" t="s">
        <v>13</v>
      </c>
      <c r="D87" s="25" t="s">
        <v>322</v>
      </c>
      <c r="E87" s="25" t="s">
        <v>24</v>
      </c>
      <c r="F87" s="24" t="s">
        <v>24</v>
      </c>
      <c r="G87" s="24" t="s">
        <v>315</v>
      </c>
      <c r="H87" s="24" t="s">
        <v>24</v>
      </c>
      <c r="I87" s="24" t="s">
        <v>24</v>
      </c>
      <c r="J87" s="24" t="s">
        <v>24</v>
      </c>
      <c r="K87" s="24" t="s">
        <v>24</v>
      </c>
    </row>
    <row r="88" spans="1:11" ht="33.75" customHeight="1" x14ac:dyDescent="0.3">
      <c r="A88" s="34" t="s">
        <v>144</v>
      </c>
      <c r="B88" s="35" t="s">
        <v>145</v>
      </c>
      <c r="C88" s="34" t="s">
        <v>24</v>
      </c>
      <c r="D88" s="35" t="s">
        <v>353</v>
      </c>
      <c r="E88" s="35" t="s">
        <v>146</v>
      </c>
      <c r="F88" s="34" t="s">
        <v>26</v>
      </c>
      <c r="G88" s="34" t="s">
        <v>27</v>
      </c>
      <c r="H88" s="24" t="s">
        <v>31</v>
      </c>
      <c r="I88" s="18">
        <f>SUM(I89:I90)</f>
        <v>7848</v>
      </c>
      <c r="J88" s="18">
        <f t="shared" ref="J88:K88" si="11">SUM(J89:J90)</f>
        <v>7848</v>
      </c>
      <c r="K88" s="18">
        <f t="shared" si="11"/>
        <v>7848</v>
      </c>
    </row>
    <row r="89" spans="1:11" ht="33.75" customHeight="1" x14ac:dyDescent="0.3">
      <c r="A89" s="34"/>
      <c r="B89" s="35"/>
      <c r="C89" s="34"/>
      <c r="D89" s="35"/>
      <c r="E89" s="35"/>
      <c r="F89" s="34"/>
      <c r="G89" s="34"/>
      <c r="H89" s="24" t="s">
        <v>147</v>
      </c>
      <c r="I89" s="18">
        <f>I93+I95</f>
        <v>2848</v>
      </c>
      <c r="J89" s="18">
        <f>J93+J95</f>
        <v>2848</v>
      </c>
      <c r="K89" s="18">
        <f>K93+K95</f>
        <v>2848</v>
      </c>
    </row>
    <row r="90" spans="1:11" ht="30" x14ac:dyDescent="0.3">
      <c r="A90" s="34"/>
      <c r="B90" s="35"/>
      <c r="C90" s="34"/>
      <c r="D90" s="35"/>
      <c r="E90" s="35"/>
      <c r="F90" s="34"/>
      <c r="G90" s="34"/>
      <c r="H90" s="24" t="s">
        <v>148</v>
      </c>
      <c r="I90" s="18">
        <f>I91</f>
        <v>5000</v>
      </c>
      <c r="J90" s="18">
        <f t="shared" ref="J90:K90" si="12">J91</f>
        <v>5000</v>
      </c>
      <c r="K90" s="18">
        <f t="shared" si="12"/>
        <v>5000</v>
      </c>
    </row>
    <row r="91" spans="1:11" ht="60.75" customHeight="1" x14ac:dyDescent="0.3">
      <c r="A91" s="24" t="s">
        <v>149</v>
      </c>
      <c r="B91" s="25" t="s">
        <v>150</v>
      </c>
      <c r="C91" s="24"/>
      <c r="D91" s="25" t="s">
        <v>151</v>
      </c>
      <c r="E91" s="25" t="s">
        <v>152</v>
      </c>
      <c r="F91" s="24" t="s">
        <v>36</v>
      </c>
      <c r="G91" s="24" t="s">
        <v>37</v>
      </c>
      <c r="H91" s="24" t="s">
        <v>148</v>
      </c>
      <c r="I91" s="18">
        <v>5000</v>
      </c>
      <c r="J91" s="18">
        <v>5000</v>
      </c>
      <c r="K91" s="18">
        <v>5000</v>
      </c>
    </row>
    <row r="92" spans="1:11" ht="69" customHeight="1" x14ac:dyDescent="0.3">
      <c r="A92" s="24"/>
      <c r="B92" s="22" t="s">
        <v>352</v>
      </c>
      <c r="C92" s="24" t="s">
        <v>12</v>
      </c>
      <c r="D92" s="25" t="s">
        <v>151</v>
      </c>
      <c r="E92" s="25" t="s">
        <v>24</v>
      </c>
      <c r="F92" s="24" t="s">
        <v>24</v>
      </c>
      <c r="G92" s="24" t="s">
        <v>398</v>
      </c>
      <c r="H92" s="24" t="s">
        <v>24</v>
      </c>
      <c r="I92" s="24" t="s">
        <v>24</v>
      </c>
      <c r="J92" s="24" t="s">
        <v>24</v>
      </c>
      <c r="K92" s="24" t="s">
        <v>24</v>
      </c>
    </row>
    <row r="93" spans="1:11" ht="63.75" customHeight="1" x14ac:dyDescent="0.3">
      <c r="A93" s="24" t="s">
        <v>153</v>
      </c>
      <c r="B93" s="25" t="s">
        <v>154</v>
      </c>
      <c r="C93" s="24"/>
      <c r="D93" s="25" t="s">
        <v>107</v>
      </c>
      <c r="E93" s="25" t="s">
        <v>155</v>
      </c>
      <c r="F93" s="24" t="s">
        <v>36</v>
      </c>
      <c r="G93" s="24" t="s">
        <v>37</v>
      </c>
      <c r="H93" s="24" t="s">
        <v>147</v>
      </c>
      <c r="I93" s="18">
        <v>1157</v>
      </c>
      <c r="J93" s="18">
        <v>1157</v>
      </c>
      <c r="K93" s="18">
        <v>1157</v>
      </c>
    </row>
    <row r="94" spans="1:11" ht="65.25" customHeight="1" x14ac:dyDescent="0.3">
      <c r="A94" s="24"/>
      <c r="B94" s="22" t="s">
        <v>354</v>
      </c>
      <c r="C94" s="24" t="s">
        <v>12</v>
      </c>
      <c r="D94" s="25" t="s">
        <v>107</v>
      </c>
      <c r="E94" s="25" t="s">
        <v>24</v>
      </c>
      <c r="F94" s="24" t="s">
        <v>24</v>
      </c>
      <c r="G94" s="24" t="s">
        <v>397</v>
      </c>
      <c r="H94" s="24" t="s">
        <v>24</v>
      </c>
      <c r="I94" s="24" t="s">
        <v>24</v>
      </c>
      <c r="J94" s="24" t="s">
        <v>24</v>
      </c>
      <c r="K94" s="24" t="s">
        <v>24</v>
      </c>
    </row>
    <row r="95" spans="1:11" ht="75" x14ac:dyDescent="0.3">
      <c r="A95" s="17" t="s">
        <v>265</v>
      </c>
      <c r="B95" s="25" t="s">
        <v>266</v>
      </c>
      <c r="C95" s="24"/>
      <c r="D95" s="25" t="s">
        <v>267</v>
      </c>
      <c r="E95" s="25" t="s">
        <v>268</v>
      </c>
      <c r="F95" s="26">
        <v>42736</v>
      </c>
      <c r="G95" s="26">
        <v>44561</v>
      </c>
      <c r="H95" s="17" t="s">
        <v>269</v>
      </c>
      <c r="I95" s="18">
        <v>1691</v>
      </c>
      <c r="J95" s="18">
        <v>1691</v>
      </c>
      <c r="K95" s="18">
        <v>1691</v>
      </c>
    </row>
    <row r="96" spans="1:11" ht="78.75" customHeight="1" x14ac:dyDescent="0.3">
      <c r="A96" s="17"/>
      <c r="B96" s="22" t="s">
        <v>355</v>
      </c>
      <c r="C96" s="24" t="s">
        <v>270</v>
      </c>
      <c r="D96" s="25" t="s">
        <v>267</v>
      </c>
      <c r="E96" s="25" t="s">
        <v>271</v>
      </c>
      <c r="F96" s="24" t="s">
        <v>271</v>
      </c>
      <c r="G96" s="24" t="s">
        <v>315</v>
      </c>
      <c r="H96" s="24" t="s">
        <v>271</v>
      </c>
      <c r="I96" s="24" t="s">
        <v>271</v>
      </c>
      <c r="J96" s="24" t="s">
        <v>271</v>
      </c>
      <c r="K96" s="24" t="s">
        <v>271</v>
      </c>
    </row>
    <row r="97" spans="1:11" x14ac:dyDescent="0.3">
      <c r="A97" s="34" t="s">
        <v>156</v>
      </c>
      <c r="B97" s="35" t="s">
        <v>157</v>
      </c>
      <c r="C97" s="34" t="s">
        <v>24</v>
      </c>
      <c r="D97" s="35" t="s">
        <v>283</v>
      </c>
      <c r="E97" s="35" t="s">
        <v>299</v>
      </c>
      <c r="F97" s="34" t="s">
        <v>26</v>
      </c>
      <c r="G97" s="34" t="s">
        <v>27</v>
      </c>
      <c r="H97" s="24" t="s">
        <v>31</v>
      </c>
      <c r="I97" s="18">
        <f>SUM(I98)</f>
        <v>154956.1</v>
      </c>
      <c r="J97" s="18">
        <f t="shared" ref="J97:K97" si="13">SUM(J98)</f>
        <v>113948.2</v>
      </c>
      <c r="K97" s="18">
        <f t="shared" si="13"/>
        <v>113948.2</v>
      </c>
    </row>
    <row r="98" spans="1:11" ht="80.25" customHeight="1" x14ac:dyDescent="0.3">
      <c r="A98" s="34"/>
      <c r="B98" s="35"/>
      <c r="C98" s="34"/>
      <c r="D98" s="35"/>
      <c r="E98" s="35"/>
      <c r="F98" s="34"/>
      <c r="G98" s="34"/>
      <c r="H98" s="24" t="s">
        <v>158</v>
      </c>
      <c r="I98" s="18">
        <f>I99</f>
        <v>154956.1</v>
      </c>
      <c r="J98" s="18">
        <f t="shared" ref="J98:K98" si="14">J99</f>
        <v>113948.2</v>
      </c>
      <c r="K98" s="18">
        <f t="shared" si="14"/>
        <v>113948.2</v>
      </c>
    </row>
    <row r="99" spans="1:11" ht="97.5" customHeight="1" x14ac:dyDescent="0.3">
      <c r="A99" s="24" t="s">
        <v>159</v>
      </c>
      <c r="B99" s="25" t="s">
        <v>160</v>
      </c>
      <c r="C99" s="24"/>
      <c r="D99" s="25" t="s">
        <v>322</v>
      </c>
      <c r="E99" s="25" t="s">
        <v>381</v>
      </c>
      <c r="F99" s="26">
        <v>42736</v>
      </c>
      <c r="G99" s="24" t="s">
        <v>37</v>
      </c>
      <c r="H99" s="24" t="s">
        <v>158</v>
      </c>
      <c r="I99" s="18">
        <v>154956.1</v>
      </c>
      <c r="J99" s="18">
        <v>113948.2</v>
      </c>
      <c r="K99" s="18">
        <v>113948.2</v>
      </c>
    </row>
    <row r="100" spans="1:11" ht="150" x14ac:dyDescent="0.3">
      <c r="A100" s="24"/>
      <c r="B100" s="22" t="s">
        <v>356</v>
      </c>
      <c r="C100" s="24" t="s">
        <v>12</v>
      </c>
      <c r="D100" s="25" t="s">
        <v>322</v>
      </c>
      <c r="E100" s="25" t="s">
        <v>24</v>
      </c>
      <c r="F100" s="24" t="s">
        <v>24</v>
      </c>
      <c r="G100" s="24" t="s">
        <v>331</v>
      </c>
      <c r="H100" s="24" t="s">
        <v>24</v>
      </c>
      <c r="I100" s="24" t="s">
        <v>24</v>
      </c>
      <c r="J100" s="24" t="s">
        <v>24</v>
      </c>
      <c r="K100" s="24" t="s">
        <v>24</v>
      </c>
    </row>
    <row r="101" spans="1:11" ht="186" customHeight="1" x14ac:dyDescent="0.3">
      <c r="A101" s="24"/>
      <c r="B101" s="22" t="s">
        <v>357</v>
      </c>
      <c r="C101" s="24" t="s">
        <v>12</v>
      </c>
      <c r="D101" s="25" t="s">
        <v>322</v>
      </c>
      <c r="E101" s="25" t="s">
        <v>24</v>
      </c>
      <c r="F101" s="24" t="s">
        <v>24</v>
      </c>
      <c r="G101" s="24" t="s">
        <v>335</v>
      </c>
      <c r="H101" s="24" t="s">
        <v>24</v>
      </c>
      <c r="I101" s="24" t="s">
        <v>24</v>
      </c>
      <c r="J101" s="24" t="s">
        <v>24</v>
      </c>
      <c r="K101" s="24" t="s">
        <v>24</v>
      </c>
    </row>
    <row r="102" spans="1:11" ht="186.75" customHeight="1" x14ac:dyDescent="0.3">
      <c r="A102" s="24"/>
      <c r="B102" s="22" t="s">
        <v>358</v>
      </c>
      <c r="C102" s="24" t="s">
        <v>12</v>
      </c>
      <c r="D102" s="25" t="s">
        <v>321</v>
      </c>
      <c r="E102" s="25" t="s">
        <v>24</v>
      </c>
      <c r="F102" s="24" t="s">
        <v>24</v>
      </c>
      <c r="G102" s="24" t="s">
        <v>315</v>
      </c>
      <c r="H102" s="24" t="s">
        <v>24</v>
      </c>
      <c r="I102" s="24" t="s">
        <v>24</v>
      </c>
      <c r="J102" s="24" t="s">
        <v>24</v>
      </c>
      <c r="K102" s="24" t="s">
        <v>24</v>
      </c>
    </row>
    <row r="103" spans="1:11" ht="111.75" customHeight="1" x14ac:dyDescent="0.3">
      <c r="A103" s="24" t="s">
        <v>161</v>
      </c>
      <c r="B103" s="25" t="s">
        <v>162</v>
      </c>
      <c r="C103" s="24"/>
      <c r="D103" s="25" t="s">
        <v>322</v>
      </c>
      <c r="E103" s="25" t="s">
        <v>163</v>
      </c>
      <c r="F103" s="26">
        <v>42736</v>
      </c>
      <c r="G103" s="26">
        <v>44561</v>
      </c>
      <c r="H103" s="24" t="s">
        <v>42</v>
      </c>
      <c r="I103" s="18">
        <v>0</v>
      </c>
      <c r="J103" s="18">
        <v>0</v>
      </c>
      <c r="K103" s="18">
        <v>0</v>
      </c>
    </row>
    <row r="104" spans="1:11" ht="112.5" customHeight="1" x14ac:dyDescent="0.3">
      <c r="A104" s="24"/>
      <c r="B104" s="22" t="s">
        <v>382</v>
      </c>
      <c r="C104" s="24" t="s">
        <v>13</v>
      </c>
      <c r="D104" s="25" t="s">
        <v>322</v>
      </c>
      <c r="E104" s="25" t="s">
        <v>24</v>
      </c>
      <c r="F104" s="24" t="s">
        <v>24</v>
      </c>
      <c r="G104" s="24" t="s">
        <v>272</v>
      </c>
      <c r="H104" s="24" t="s">
        <v>24</v>
      </c>
      <c r="I104" s="24" t="s">
        <v>24</v>
      </c>
      <c r="J104" s="24" t="s">
        <v>24</v>
      </c>
      <c r="K104" s="24" t="s">
        <v>24</v>
      </c>
    </row>
    <row r="105" spans="1:11" ht="48.75" customHeight="1" x14ac:dyDescent="0.3">
      <c r="A105" s="24" t="s">
        <v>16</v>
      </c>
      <c r="B105" s="21" t="s">
        <v>164</v>
      </c>
      <c r="C105" s="24" t="s">
        <v>24</v>
      </c>
      <c r="D105" s="25" t="s">
        <v>308</v>
      </c>
      <c r="E105" s="25" t="s">
        <v>24</v>
      </c>
      <c r="F105" s="24" t="s">
        <v>26</v>
      </c>
      <c r="G105" s="24" t="s">
        <v>27</v>
      </c>
      <c r="H105" s="24" t="s">
        <v>24</v>
      </c>
      <c r="I105" s="18">
        <f>I106+I111</f>
        <v>37779.099999999991</v>
      </c>
      <c r="J105" s="18">
        <f>J106+J111</f>
        <v>37779.099999999991</v>
      </c>
      <c r="K105" s="18">
        <f>K106+K111</f>
        <v>37779.099999999991</v>
      </c>
    </row>
    <row r="106" spans="1:11" ht="69" customHeight="1" x14ac:dyDescent="0.3">
      <c r="A106" s="24" t="s">
        <v>165</v>
      </c>
      <c r="B106" s="25" t="s">
        <v>300</v>
      </c>
      <c r="C106" s="24" t="s">
        <v>24</v>
      </c>
      <c r="D106" s="25" t="s">
        <v>308</v>
      </c>
      <c r="E106" s="23" t="s">
        <v>301</v>
      </c>
      <c r="F106" s="24" t="s">
        <v>26</v>
      </c>
      <c r="G106" s="24" t="s">
        <v>27</v>
      </c>
      <c r="H106" s="24" t="s">
        <v>31</v>
      </c>
      <c r="I106" s="18">
        <f>I107+I109</f>
        <v>0</v>
      </c>
      <c r="J106" s="18">
        <f>J107+J109</f>
        <v>0</v>
      </c>
      <c r="K106" s="18">
        <f>K107+K109</f>
        <v>0</v>
      </c>
    </row>
    <row r="107" spans="1:11" ht="90" x14ac:dyDescent="0.3">
      <c r="A107" s="24" t="s">
        <v>166</v>
      </c>
      <c r="B107" s="25" t="s">
        <v>167</v>
      </c>
      <c r="C107" s="24"/>
      <c r="D107" s="25" t="s">
        <v>97</v>
      </c>
      <c r="E107" s="25" t="s">
        <v>302</v>
      </c>
      <c r="F107" s="26">
        <v>43101</v>
      </c>
      <c r="G107" s="24" t="s">
        <v>37</v>
      </c>
      <c r="H107" s="24" t="s">
        <v>42</v>
      </c>
      <c r="I107" s="18">
        <v>0</v>
      </c>
      <c r="J107" s="18">
        <v>0</v>
      </c>
      <c r="K107" s="18">
        <v>0</v>
      </c>
    </row>
    <row r="108" spans="1:11" ht="84.4" customHeight="1" x14ac:dyDescent="0.3">
      <c r="A108" s="24"/>
      <c r="B108" s="22" t="s">
        <v>359</v>
      </c>
      <c r="C108" s="24">
        <v>1</v>
      </c>
      <c r="D108" s="25" t="s">
        <v>97</v>
      </c>
      <c r="E108" s="25" t="s">
        <v>24</v>
      </c>
      <c r="F108" s="24" t="s">
        <v>24</v>
      </c>
      <c r="G108" s="26" t="s">
        <v>401</v>
      </c>
      <c r="H108" s="24" t="s">
        <v>24</v>
      </c>
      <c r="I108" s="24" t="s">
        <v>24</v>
      </c>
      <c r="J108" s="24" t="s">
        <v>24</v>
      </c>
      <c r="K108" s="24" t="s">
        <v>24</v>
      </c>
    </row>
    <row r="109" spans="1:11" ht="79.5" customHeight="1" x14ac:dyDescent="0.3">
      <c r="A109" s="24" t="s">
        <v>168</v>
      </c>
      <c r="B109" s="25" t="s">
        <v>169</v>
      </c>
      <c r="C109" s="24"/>
      <c r="D109" s="25" t="s">
        <v>97</v>
      </c>
      <c r="E109" s="25" t="s">
        <v>303</v>
      </c>
      <c r="F109" s="24" t="s">
        <v>170</v>
      </c>
      <c r="G109" s="24" t="s">
        <v>37</v>
      </c>
      <c r="H109" s="24" t="s">
        <v>42</v>
      </c>
      <c r="I109" s="18">
        <v>0</v>
      </c>
      <c r="J109" s="18">
        <v>0</v>
      </c>
      <c r="K109" s="18">
        <v>0</v>
      </c>
    </row>
    <row r="110" spans="1:11" ht="135" x14ac:dyDescent="0.3">
      <c r="A110" s="24"/>
      <c r="B110" s="22" t="s">
        <v>360</v>
      </c>
      <c r="C110" s="24">
        <v>1</v>
      </c>
      <c r="D110" s="25" t="s">
        <v>97</v>
      </c>
      <c r="E110" s="25" t="s">
        <v>24</v>
      </c>
      <c r="F110" s="24" t="s">
        <v>24</v>
      </c>
      <c r="G110" s="24" t="s">
        <v>402</v>
      </c>
      <c r="H110" s="24" t="s">
        <v>24</v>
      </c>
      <c r="I110" s="24" t="s">
        <v>24</v>
      </c>
      <c r="J110" s="24" t="s">
        <v>24</v>
      </c>
      <c r="K110" s="24" t="s">
        <v>24</v>
      </c>
    </row>
    <row r="111" spans="1:11" ht="50.65" customHeight="1" x14ac:dyDescent="0.3">
      <c r="A111" s="34" t="s">
        <v>171</v>
      </c>
      <c r="B111" s="35" t="s">
        <v>172</v>
      </c>
      <c r="C111" s="34" t="s">
        <v>24</v>
      </c>
      <c r="D111" s="35" t="s">
        <v>306</v>
      </c>
      <c r="E111" s="35" t="s">
        <v>307</v>
      </c>
      <c r="F111" s="34" t="s">
        <v>26</v>
      </c>
      <c r="G111" s="34" t="s">
        <v>27</v>
      </c>
      <c r="H111" s="24" t="s">
        <v>31</v>
      </c>
      <c r="I111" s="18">
        <f>SUM(I112:I115)</f>
        <v>37779.099999999991</v>
      </c>
      <c r="J111" s="18">
        <f t="shared" ref="J111:K111" si="15">SUM(J112:J115)</f>
        <v>37779.099999999991</v>
      </c>
      <c r="K111" s="18">
        <f t="shared" si="15"/>
        <v>37779.099999999991</v>
      </c>
    </row>
    <row r="112" spans="1:11" ht="33.75" customHeight="1" x14ac:dyDescent="0.3">
      <c r="A112" s="34"/>
      <c r="B112" s="35"/>
      <c r="C112" s="34"/>
      <c r="D112" s="35"/>
      <c r="E112" s="35"/>
      <c r="F112" s="34"/>
      <c r="G112" s="34"/>
      <c r="H112" s="24" t="s">
        <v>173</v>
      </c>
      <c r="I112" s="18">
        <f>I116</f>
        <v>21920.1</v>
      </c>
      <c r="J112" s="18">
        <f t="shared" ref="J112:K112" si="16">J116</f>
        <v>21920.1</v>
      </c>
      <c r="K112" s="18">
        <f t="shared" si="16"/>
        <v>21920.1</v>
      </c>
    </row>
    <row r="113" spans="1:11" ht="33.75" customHeight="1" x14ac:dyDescent="0.3">
      <c r="A113" s="34"/>
      <c r="B113" s="35"/>
      <c r="C113" s="34"/>
      <c r="D113" s="35"/>
      <c r="E113" s="35"/>
      <c r="F113" s="34"/>
      <c r="G113" s="34"/>
      <c r="H113" s="24" t="s">
        <v>174</v>
      </c>
      <c r="I113" s="18">
        <f>I117</f>
        <v>1313.5</v>
      </c>
      <c r="J113" s="18">
        <f t="shared" ref="J113:K113" si="17">J117</f>
        <v>1313.5</v>
      </c>
      <c r="K113" s="18">
        <f t="shared" si="17"/>
        <v>1313.5</v>
      </c>
    </row>
    <row r="114" spans="1:11" ht="33.75" customHeight="1" x14ac:dyDescent="0.3">
      <c r="A114" s="34"/>
      <c r="B114" s="35"/>
      <c r="C114" s="34"/>
      <c r="D114" s="35"/>
      <c r="E114" s="35"/>
      <c r="F114" s="34"/>
      <c r="G114" s="34"/>
      <c r="H114" s="24" t="s">
        <v>175</v>
      </c>
      <c r="I114" s="18">
        <f>I119</f>
        <v>14501.3</v>
      </c>
      <c r="J114" s="18">
        <f t="shared" ref="J114:K114" si="18">J119</f>
        <v>14501.3</v>
      </c>
      <c r="K114" s="18">
        <f t="shared" si="18"/>
        <v>14501.3</v>
      </c>
    </row>
    <row r="115" spans="1:11" ht="33.75" customHeight="1" x14ac:dyDescent="0.3">
      <c r="A115" s="34"/>
      <c r="B115" s="35"/>
      <c r="C115" s="34"/>
      <c r="D115" s="35"/>
      <c r="E115" s="35"/>
      <c r="F115" s="34"/>
      <c r="G115" s="34"/>
      <c r="H115" s="24" t="s">
        <v>176</v>
      </c>
      <c r="I115" s="18">
        <f>I120</f>
        <v>44.2</v>
      </c>
      <c r="J115" s="18">
        <f t="shared" ref="J115:K115" si="19">J120</f>
        <v>44.2</v>
      </c>
      <c r="K115" s="18">
        <f t="shared" si="19"/>
        <v>44.2</v>
      </c>
    </row>
    <row r="116" spans="1:11" ht="30" x14ac:dyDescent="0.3">
      <c r="A116" s="34" t="s">
        <v>177</v>
      </c>
      <c r="B116" s="35" t="s">
        <v>178</v>
      </c>
      <c r="C116" s="34"/>
      <c r="D116" s="35" t="s">
        <v>179</v>
      </c>
      <c r="E116" s="35" t="s">
        <v>304</v>
      </c>
      <c r="F116" s="34" t="s">
        <v>36</v>
      </c>
      <c r="G116" s="34" t="s">
        <v>37</v>
      </c>
      <c r="H116" s="24" t="s">
        <v>173</v>
      </c>
      <c r="I116" s="18">
        <v>21920.1</v>
      </c>
      <c r="J116" s="18">
        <v>21920.1</v>
      </c>
      <c r="K116" s="18">
        <v>21920.1</v>
      </c>
    </row>
    <row r="117" spans="1:11" ht="30" x14ac:dyDescent="0.3">
      <c r="A117" s="34"/>
      <c r="B117" s="35"/>
      <c r="C117" s="34"/>
      <c r="D117" s="35"/>
      <c r="E117" s="35"/>
      <c r="F117" s="34"/>
      <c r="G117" s="34"/>
      <c r="H117" s="24" t="s">
        <v>174</v>
      </c>
      <c r="I117" s="18">
        <v>1313.5</v>
      </c>
      <c r="J117" s="18">
        <v>1313.5</v>
      </c>
      <c r="K117" s="18">
        <v>1313.5</v>
      </c>
    </row>
    <row r="118" spans="1:11" ht="75" x14ac:dyDescent="0.3">
      <c r="A118" s="24"/>
      <c r="B118" s="22" t="s">
        <v>361</v>
      </c>
      <c r="C118" s="24" t="s">
        <v>12</v>
      </c>
      <c r="D118" s="25" t="s">
        <v>179</v>
      </c>
      <c r="E118" s="25" t="s">
        <v>24</v>
      </c>
      <c r="F118" s="24" t="s">
        <v>24</v>
      </c>
      <c r="G118" s="24" t="s">
        <v>315</v>
      </c>
      <c r="H118" s="24" t="s">
        <v>24</v>
      </c>
      <c r="I118" s="24" t="s">
        <v>24</v>
      </c>
      <c r="J118" s="24" t="s">
        <v>24</v>
      </c>
      <c r="K118" s="24" t="s">
        <v>24</v>
      </c>
    </row>
    <row r="119" spans="1:11" ht="30" x14ac:dyDescent="0.3">
      <c r="A119" s="34" t="s">
        <v>180</v>
      </c>
      <c r="B119" s="35" t="s">
        <v>181</v>
      </c>
      <c r="C119" s="34"/>
      <c r="D119" s="35" t="s">
        <v>179</v>
      </c>
      <c r="E119" s="35" t="s">
        <v>305</v>
      </c>
      <c r="F119" s="36">
        <v>42736</v>
      </c>
      <c r="G119" s="36">
        <v>44561</v>
      </c>
      <c r="H119" s="24" t="s">
        <v>175</v>
      </c>
      <c r="I119" s="18">
        <v>14501.3</v>
      </c>
      <c r="J119" s="18">
        <v>14501.3</v>
      </c>
      <c r="K119" s="18">
        <v>14501.3</v>
      </c>
    </row>
    <row r="120" spans="1:11" ht="33.75" customHeight="1" x14ac:dyDescent="0.3">
      <c r="A120" s="34"/>
      <c r="B120" s="35"/>
      <c r="C120" s="34"/>
      <c r="D120" s="35"/>
      <c r="E120" s="35"/>
      <c r="F120" s="34"/>
      <c r="G120" s="34"/>
      <c r="H120" s="24" t="s">
        <v>176</v>
      </c>
      <c r="I120" s="18">
        <v>44.2</v>
      </c>
      <c r="J120" s="18">
        <v>44.2</v>
      </c>
      <c r="K120" s="18">
        <v>44.2</v>
      </c>
    </row>
    <row r="121" spans="1:11" ht="60" x14ac:dyDescent="0.3">
      <c r="A121" s="24"/>
      <c r="B121" s="22" t="s">
        <v>362</v>
      </c>
      <c r="C121" s="24" t="s">
        <v>12</v>
      </c>
      <c r="D121" s="25" t="s">
        <v>179</v>
      </c>
      <c r="E121" s="25" t="s">
        <v>24</v>
      </c>
      <c r="F121" s="24" t="s">
        <v>24</v>
      </c>
      <c r="G121" s="24" t="s">
        <v>315</v>
      </c>
      <c r="H121" s="24" t="s">
        <v>24</v>
      </c>
      <c r="I121" s="24" t="s">
        <v>24</v>
      </c>
      <c r="J121" s="24" t="s">
        <v>24</v>
      </c>
      <c r="K121" s="24" t="s">
        <v>24</v>
      </c>
    </row>
    <row r="122" spans="1:11" ht="48.75" customHeight="1" x14ac:dyDescent="0.3">
      <c r="A122" s="24" t="s">
        <v>17</v>
      </c>
      <c r="B122" s="21" t="s">
        <v>182</v>
      </c>
      <c r="C122" s="24" t="s">
        <v>24</v>
      </c>
      <c r="D122" s="25" t="s">
        <v>308</v>
      </c>
      <c r="E122" s="25" t="s">
        <v>24</v>
      </c>
      <c r="F122" s="24" t="s">
        <v>26</v>
      </c>
      <c r="G122" s="24" t="s">
        <v>27</v>
      </c>
      <c r="H122" s="24" t="s">
        <v>24</v>
      </c>
      <c r="I122" s="18">
        <f>I123+I129</f>
        <v>6311.7</v>
      </c>
      <c r="J122" s="18">
        <f>J123+J129</f>
        <v>6311.7</v>
      </c>
      <c r="K122" s="18">
        <f>K123+K129</f>
        <v>6311.7</v>
      </c>
    </row>
    <row r="123" spans="1:11" ht="60" x14ac:dyDescent="0.3">
      <c r="A123" s="24" t="s">
        <v>183</v>
      </c>
      <c r="B123" s="25" t="s">
        <v>184</v>
      </c>
      <c r="C123" s="24" t="s">
        <v>24</v>
      </c>
      <c r="D123" s="25" t="s">
        <v>308</v>
      </c>
      <c r="E123" s="25" t="s">
        <v>310</v>
      </c>
      <c r="F123" s="24" t="s">
        <v>26</v>
      </c>
      <c r="G123" s="24" t="s">
        <v>27</v>
      </c>
      <c r="H123" s="24" t="s">
        <v>31</v>
      </c>
      <c r="I123" s="18">
        <f>I124+I126</f>
        <v>0</v>
      </c>
      <c r="J123" s="18">
        <f t="shared" ref="J123:K123" si="20">J124+J126</f>
        <v>0</v>
      </c>
      <c r="K123" s="18">
        <f t="shared" si="20"/>
        <v>0</v>
      </c>
    </row>
    <row r="124" spans="1:11" ht="105" x14ac:dyDescent="0.3">
      <c r="A124" s="24" t="s">
        <v>185</v>
      </c>
      <c r="B124" s="25" t="s">
        <v>186</v>
      </c>
      <c r="C124" s="24"/>
      <c r="D124" s="25" t="s">
        <v>41</v>
      </c>
      <c r="E124" s="25" t="s">
        <v>383</v>
      </c>
      <c r="F124" s="26">
        <v>42736</v>
      </c>
      <c r="G124" s="24" t="s">
        <v>37</v>
      </c>
      <c r="H124" s="24" t="s">
        <v>42</v>
      </c>
      <c r="I124" s="18">
        <v>0</v>
      </c>
      <c r="J124" s="18">
        <v>0</v>
      </c>
      <c r="K124" s="18">
        <v>0</v>
      </c>
    </row>
    <row r="125" spans="1:11" ht="108.75" customHeight="1" x14ac:dyDescent="0.3">
      <c r="A125" s="24"/>
      <c r="B125" s="22" t="s">
        <v>187</v>
      </c>
      <c r="C125" s="24"/>
      <c r="D125" s="25" t="s">
        <v>41</v>
      </c>
      <c r="E125" s="25" t="s">
        <v>24</v>
      </c>
      <c r="F125" s="24" t="s">
        <v>24</v>
      </c>
      <c r="G125" s="24" t="s">
        <v>38</v>
      </c>
      <c r="H125" s="24" t="s">
        <v>24</v>
      </c>
      <c r="I125" s="24" t="s">
        <v>24</v>
      </c>
      <c r="J125" s="24" t="s">
        <v>24</v>
      </c>
      <c r="K125" s="24" t="s">
        <v>24</v>
      </c>
    </row>
    <row r="126" spans="1:11" ht="110.25" customHeight="1" x14ac:dyDescent="0.3">
      <c r="A126" s="24" t="s">
        <v>188</v>
      </c>
      <c r="B126" s="25" t="s">
        <v>189</v>
      </c>
      <c r="C126" s="24"/>
      <c r="D126" s="25" t="s">
        <v>41</v>
      </c>
      <c r="E126" s="25" t="s">
        <v>190</v>
      </c>
      <c r="F126" s="26">
        <v>42736</v>
      </c>
      <c r="G126" s="24" t="s">
        <v>37</v>
      </c>
      <c r="H126" s="24" t="s">
        <v>42</v>
      </c>
      <c r="I126" s="18">
        <v>0</v>
      </c>
      <c r="J126" s="18">
        <v>0</v>
      </c>
      <c r="K126" s="18">
        <v>0</v>
      </c>
    </row>
    <row r="127" spans="1:11" ht="105" x14ac:dyDescent="0.3">
      <c r="A127" s="24"/>
      <c r="B127" s="22" t="s">
        <v>311</v>
      </c>
      <c r="C127" s="24" t="s">
        <v>12</v>
      </c>
      <c r="D127" s="25" t="s">
        <v>41</v>
      </c>
      <c r="E127" s="25" t="s">
        <v>24</v>
      </c>
      <c r="F127" s="24" t="s">
        <v>24</v>
      </c>
      <c r="G127" s="24" t="s">
        <v>312</v>
      </c>
      <c r="H127" s="24" t="s">
        <v>24</v>
      </c>
      <c r="I127" s="24" t="s">
        <v>24</v>
      </c>
      <c r="J127" s="24" t="s">
        <v>24</v>
      </c>
      <c r="K127" s="24" t="s">
        <v>24</v>
      </c>
    </row>
    <row r="128" spans="1:11" ht="105" x14ac:dyDescent="0.3">
      <c r="A128" s="24"/>
      <c r="B128" s="22" t="s">
        <v>363</v>
      </c>
      <c r="C128" s="24">
        <v>1</v>
      </c>
      <c r="D128" s="25" t="s">
        <v>41</v>
      </c>
      <c r="E128" s="25" t="s">
        <v>24</v>
      </c>
      <c r="F128" s="24" t="s">
        <v>24</v>
      </c>
      <c r="G128" s="26" t="s">
        <v>313</v>
      </c>
      <c r="H128" s="24" t="s">
        <v>24</v>
      </c>
      <c r="I128" s="24" t="s">
        <v>24</v>
      </c>
      <c r="J128" s="24" t="s">
        <v>24</v>
      </c>
      <c r="K128" s="24" t="s">
        <v>24</v>
      </c>
    </row>
    <row r="129" spans="1:11" ht="52.5" customHeight="1" x14ac:dyDescent="0.3">
      <c r="A129" s="34" t="s">
        <v>191</v>
      </c>
      <c r="B129" s="35" t="s">
        <v>411</v>
      </c>
      <c r="C129" s="34" t="s">
        <v>24</v>
      </c>
      <c r="D129" s="35" t="s">
        <v>309</v>
      </c>
      <c r="E129" s="35" t="s">
        <v>193</v>
      </c>
      <c r="F129" s="34" t="s">
        <v>26</v>
      </c>
      <c r="G129" s="34" t="s">
        <v>27</v>
      </c>
      <c r="H129" s="24" t="s">
        <v>31</v>
      </c>
      <c r="I129" s="18">
        <f>SUM(I130)</f>
        <v>6311.7</v>
      </c>
      <c r="J129" s="18">
        <f t="shared" ref="J129:K129" si="21">SUM(J130)</f>
        <v>6311.7</v>
      </c>
      <c r="K129" s="18">
        <f t="shared" si="21"/>
        <v>6311.7</v>
      </c>
    </row>
    <row r="130" spans="1:11" ht="30" x14ac:dyDescent="0.3">
      <c r="A130" s="34"/>
      <c r="B130" s="35"/>
      <c r="C130" s="34"/>
      <c r="D130" s="35"/>
      <c r="E130" s="35"/>
      <c r="F130" s="34"/>
      <c r="G130" s="34"/>
      <c r="H130" s="24" t="s">
        <v>194</v>
      </c>
      <c r="I130" s="18">
        <f>I131</f>
        <v>6311.7</v>
      </c>
      <c r="J130" s="18">
        <f t="shared" ref="J130:K130" si="22">J131</f>
        <v>6311.7</v>
      </c>
      <c r="K130" s="18">
        <f t="shared" si="22"/>
        <v>6311.7</v>
      </c>
    </row>
    <row r="131" spans="1:11" ht="60" x14ac:dyDescent="0.3">
      <c r="A131" s="24" t="s">
        <v>195</v>
      </c>
      <c r="B131" s="25" t="s">
        <v>196</v>
      </c>
      <c r="C131" s="24"/>
      <c r="D131" s="25" t="s">
        <v>107</v>
      </c>
      <c r="E131" s="25" t="s">
        <v>197</v>
      </c>
      <c r="F131" s="26">
        <v>42736</v>
      </c>
      <c r="G131" s="24" t="s">
        <v>37</v>
      </c>
      <c r="H131" s="24" t="s">
        <v>194</v>
      </c>
      <c r="I131" s="18">
        <v>6311.7</v>
      </c>
      <c r="J131" s="18">
        <v>6311.7</v>
      </c>
      <c r="K131" s="18">
        <v>6311.7</v>
      </c>
    </row>
    <row r="132" spans="1:11" ht="60" x14ac:dyDescent="0.3">
      <c r="A132" s="24"/>
      <c r="B132" s="22" t="s">
        <v>364</v>
      </c>
      <c r="C132" s="24" t="s">
        <v>12</v>
      </c>
      <c r="D132" s="25" t="s">
        <v>107</v>
      </c>
      <c r="E132" s="25" t="s">
        <v>24</v>
      </c>
      <c r="F132" s="24" t="s">
        <v>24</v>
      </c>
      <c r="G132" s="24" t="s">
        <v>368</v>
      </c>
      <c r="H132" s="24" t="s">
        <v>24</v>
      </c>
      <c r="I132" s="24" t="s">
        <v>24</v>
      </c>
      <c r="J132" s="24" t="s">
        <v>24</v>
      </c>
      <c r="K132" s="24" t="s">
        <v>24</v>
      </c>
    </row>
    <row r="133" spans="1:11" ht="48.75" customHeight="1" x14ac:dyDescent="0.3">
      <c r="A133" s="24" t="s">
        <v>18</v>
      </c>
      <c r="B133" s="21" t="s">
        <v>198</v>
      </c>
      <c r="C133" s="24" t="s">
        <v>24</v>
      </c>
      <c r="D133" s="25" t="s">
        <v>308</v>
      </c>
      <c r="E133" s="25" t="s">
        <v>24</v>
      </c>
      <c r="F133" s="24" t="s">
        <v>26</v>
      </c>
      <c r="G133" s="24" t="s">
        <v>27</v>
      </c>
      <c r="H133" s="24" t="s">
        <v>24</v>
      </c>
      <c r="I133" s="18">
        <f>I134+I144</f>
        <v>441867.7</v>
      </c>
      <c r="J133" s="18">
        <f>J134+J144</f>
        <v>446914.7</v>
      </c>
      <c r="K133" s="18">
        <f>K134+K144</f>
        <v>454069</v>
      </c>
    </row>
    <row r="134" spans="1:11" ht="33.75" customHeight="1" x14ac:dyDescent="0.3">
      <c r="A134" s="34" t="s">
        <v>199</v>
      </c>
      <c r="B134" s="35" t="s">
        <v>200</v>
      </c>
      <c r="C134" s="34" t="s">
        <v>24</v>
      </c>
      <c r="D134" s="35" t="s">
        <v>308</v>
      </c>
      <c r="E134" s="35" t="s">
        <v>384</v>
      </c>
      <c r="F134" s="34" t="s">
        <v>26</v>
      </c>
      <c r="G134" s="34" t="s">
        <v>27</v>
      </c>
      <c r="H134" s="24" t="s">
        <v>31</v>
      </c>
      <c r="I134" s="18">
        <f>SUM(I135:I136)</f>
        <v>62000</v>
      </c>
      <c r="J134" s="18">
        <f t="shared" ref="J134:K134" si="23">SUM(J135:J136)</f>
        <v>62000</v>
      </c>
      <c r="K134" s="18">
        <f t="shared" si="23"/>
        <v>62000</v>
      </c>
    </row>
    <row r="135" spans="1:11" ht="30" x14ac:dyDescent="0.3">
      <c r="A135" s="34"/>
      <c r="B135" s="35"/>
      <c r="C135" s="34"/>
      <c r="D135" s="35"/>
      <c r="E135" s="35"/>
      <c r="F135" s="34"/>
      <c r="G135" s="34"/>
      <c r="H135" s="24" t="s">
        <v>201</v>
      </c>
      <c r="I135" s="18">
        <f>I137</f>
        <v>42000</v>
      </c>
      <c r="J135" s="18">
        <f t="shared" ref="J135:K135" si="24">J137</f>
        <v>42000</v>
      </c>
      <c r="K135" s="18">
        <f t="shared" si="24"/>
        <v>42000</v>
      </c>
    </row>
    <row r="136" spans="1:11" ht="30" x14ac:dyDescent="0.3">
      <c r="A136" s="34"/>
      <c r="B136" s="35"/>
      <c r="C136" s="34"/>
      <c r="D136" s="35"/>
      <c r="E136" s="35"/>
      <c r="F136" s="34"/>
      <c r="G136" s="34"/>
      <c r="H136" s="24" t="s">
        <v>202</v>
      </c>
      <c r="I136" s="18">
        <f>I142</f>
        <v>20000</v>
      </c>
      <c r="J136" s="18">
        <f t="shared" ref="J136:K136" si="25">J142</f>
        <v>20000</v>
      </c>
      <c r="K136" s="18">
        <f t="shared" si="25"/>
        <v>20000</v>
      </c>
    </row>
    <row r="137" spans="1:11" ht="152.25" customHeight="1" x14ac:dyDescent="0.3">
      <c r="A137" s="24" t="s">
        <v>203</v>
      </c>
      <c r="B137" s="25" t="s">
        <v>204</v>
      </c>
      <c r="C137" s="24"/>
      <c r="D137" s="25" t="s">
        <v>97</v>
      </c>
      <c r="E137" s="25" t="s">
        <v>205</v>
      </c>
      <c r="F137" s="26">
        <v>42736</v>
      </c>
      <c r="G137" s="24" t="s">
        <v>37</v>
      </c>
      <c r="H137" s="24" t="s">
        <v>201</v>
      </c>
      <c r="I137" s="18">
        <v>42000</v>
      </c>
      <c r="J137" s="18">
        <v>42000</v>
      </c>
      <c r="K137" s="18">
        <v>42000</v>
      </c>
    </row>
    <row r="138" spans="1:11" ht="198.75" customHeight="1" x14ac:dyDescent="0.3">
      <c r="A138" s="24"/>
      <c r="B138" s="22" t="s">
        <v>365</v>
      </c>
      <c r="C138" s="24" t="s">
        <v>12</v>
      </c>
      <c r="D138" s="25" t="s">
        <v>97</v>
      </c>
      <c r="E138" s="25" t="s">
        <v>24</v>
      </c>
      <c r="F138" s="24" t="s">
        <v>24</v>
      </c>
      <c r="G138" s="26" t="s">
        <v>366</v>
      </c>
      <c r="H138" s="24" t="s">
        <v>24</v>
      </c>
      <c r="I138" s="24" t="s">
        <v>24</v>
      </c>
      <c r="J138" s="24" t="s">
        <v>24</v>
      </c>
      <c r="K138" s="24" t="s">
        <v>24</v>
      </c>
    </row>
    <row r="139" spans="1:11" ht="105" x14ac:dyDescent="0.3">
      <c r="A139" s="24"/>
      <c r="B139" s="22" t="s">
        <v>371</v>
      </c>
      <c r="C139" s="24" t="s">
        <v>12</v>
      </c>
      <c r="D139" s="25" t="s">
        <v>97</v>
      </c>
      <c r="E139" s="25" t="s">
        <v>24</v>
      </c>
      <c r="F139" s="24" t="s">
        <v>24</v>
      </c>
      <c r="G139" s="26" t="s">
        <v>326</v>
      </c>
      <c r="H139" s="24" t="s">
        <v>24</v>
      </c>
      <c r="I139" s="24" t="s">
        <v>24</v>
      </c>
      <c r="J139" s="24" t="s">
        <v>24</v>
      </c>
      <c r="K139" s="24" t="s">
        <v>24</v>
      </c>
    </row>
    <row r="140" spans="1:11" ht="105" x14ac:dyDescent="0.3">
      <c r="A140" s="24"/>
      <c r="B140" s="22" t="s">
        <v>372</v>
      </c>
      <c r="C140" s="24" t="s">
        <v>12</v>
      </c>
      <c r="D140" s="25" t="s">
        <v>41</v>
      </c>
      <c r="E140" s="25" t="s">
        <v>24</v>
      </c>
      <c r="F140" s="24" t="s">
        <v>24</v>
      </c>
      <c r="G140" s="24" t="s">
        <v>367</v>
      </c>
      <c r="H140" s="24" t="s">
        <v>24</v>
      </c>
      <c r="I140" s="24" t="s">
        <v>24</v>
      </c>
      <c r="J140" s="24" t="s">
        <v>24</v>
      </c>
      <c r="K140" s="24" t="s">
        <v>24</v>
      </c>
    </row>
    <row r="141" spans="1:11" ht="93" customHeight="1" x14ac:dyDescent="0.3">
      <c r="A141" s="24"/>
      <c r="B141" s="22" t="s">
        <v>373</v>
      </c>
      <c r="C141" s="24" t="s">
        <v>12</v>
      </c>
      <c r="D141" s="25" t="s">
        <v>97</v>
      </c>
      <c r="E141" s="25" t="s">
        <v>24</v>
      </c>
      <c r="F141" s="24" t="s">
        <v>24</v>
      </c>
      <c r="G141" s="24" t="s">
        <v>368</v>
      </c>
      <c r="H141" s="24" t="s">
        <v>24</v>
      </c>
      <c r="I141" s="24" t="s">
        <v>24</v>
      </c>
      <c r="J141" s="24" t="s">
        <v>24</v>
      </c>
      <c r="K141" s="24" t="s">
        <v>24</v>
      </c>
    </row>
    <row r="142" spans="1:11" ht="76.5" customHeight="1" x14ac:dyDescent="0.3">
      <c r="A142" s="24" t="s">
        <v>206</v>
      </c>
      <c r="B142" s="25" t="s">
        <v>369</v>
      </c>
      <c r="C142" s="24"/>
      <c r="D142" s="25" t="s">
        <v>97</v>
      </c>
      <c r="E142" s="25" t="s">
        <v>385</v>
      </c>
      <c r="F142" s="26">
        <v>43479</v>
      </c>
      <c r="G142" s="24" t="s">
        <v>37</v>
      </c>
      <c r="H142" s="24" t="s">
        <v>202</v>
      </c>
      <c r="I142" s="18">
        <v>20000</v>
      </c>
      <c r="J142" s="18">
        <v>20000</v>
      </c>
      <c r="K142" s="18">
        <v>20000</v>
      </c>
    </row>
    <row r="143" spans="1:11" ht="101.25" customHeight="1" x14ac:dyDescent="0.3">
      <c r="A143" s="24"/>
      <c r="B143" s="22" t="s">
        <v>370</v>
      </c>
      <c r="C143" s="24">
        <v>1</v>
      </c>
      <c r="D143" s="25" t="s">
        <v>97</v>
      </c>
      <c r="E143" s="25" t="s">
        <v>24</v>
      </c>
      <c r="F143" s="24" t="s">
        <v>24</v>
      </c>
      <c r="G143" s="24" t="s">
        <v>315</v>
      </c>
      <c r="H143" s="24" t="s">
        <v>24</v>
      </c>
      <c r="I143" s="24" t="s">
        <v>24</v>
      </c>
      <c r="J143" s="24" t="s">
        <v>24</v>
      </c>
      <c r="K143" s="24" t="s">
        <v>24</v>
      </c>
    </row>
    <row r="144" spans="1:11" x14ac:dyDescent="0.3">
      <c r="A144" s="34" t="s">
        <v>208</v>
      </c>
      <c r="B144" s="35" t="s">
        <v>209</v>
      </c>
      <c r="C144" s="34" t="s">
        <v>24</v>
      </c>
      <c r="D144" s="35" t="s">
        <v>308</v>
      </c>
      <c r="E144" s="35" t="s">
        <v>210</v>
      </c>
      <c r="F144" s="34" t="s">
        <v>26</v>
      </c>
      <c r="G144" s="34" t="s">
        <v>27</v>
      </c>
      <c r="H144" s="24" t="s">
        <v>31</v>
      </c>
      <c r="I144" s="18">
        <f>SUM(I145:I149)</f>
        <v>379867.7</v>
      </c>
      <c r="J144" s="18">
        <f t="shared" ref="J144:K144" si="26">SUM(J145:J149)</f>
        <v>384914.7</v>
      </c>
      <c r="K144" s="18">
        <f t="shared" si="26"/>
        <v>392069</v>
      </c>
    </row>
    <row r="145" spans="1:11" ht="30" x14ac:dyDescent="0.3">
      <c r="A145" s="34"/>
      <c r="B145" s="35"/>
      <c r="C145" s="34"/>
      <c r="D145" s="35"/>
      <c r="E145" s="35"/>
      <c r="F145" s="34"/>
      <c r="G145" s="34"/>
      <c r="H145" s="24" t="s">
        <v>211</v>
      </c>
      <c r="I145" s="18">
        <f>I152</f>
        <v>105372.6</v>
      </c>
      <c r="J145" s="18">
        <f t="shared" ref="J145:K145" si="27">J152</f>
        <v>108181.2</v>
      </c>
      <c r="K145" s="18">
        <f t="shared" si="27"/>
        <v>111166.9</v>
      </c>
    </row>
    <row r="146" spans="1:11" ht="30" x14ac:dyDescent="0.3">
      <c r="A146" s="34"/>
      <c r="B146" s="35"/>
      <c r="C146" s="34"/>
      <c r="D146" s="35"/>
      <c r="E146" s="35"/>
      <c r="F146" s="34"/>
      <c r="G146" s="34"/>
      <c r="H146" s="24" t="s">
        <v>212</v>
      </c>
      <c r="I146" s="18">
        <f>I153</f>
        <v>129792.4</v>
      </c>
      <c r="J146" s="18">
        <f t="shared" ref="J146:K146" si="28">J153</f>
        <v>131469.6</v>
      </c>
      <c r="K146" s="18">
        <f t="shared" si="28"/>
        <v>135098</v>
      </c>
    </row>
    <row r="147" spans="1:11" ht="30" x14ac:dyDescent="0.3">
      <c r="A147" s="34"/>
      <c r="B147" s="35"/>
      <c r="C147" s="34"/>
      <c r="D147" s="35"/>
      <c r="E147" s="35"/>
      <c r="F147" s="34"/>
      <c r="G147" s="34"/>
      <c r="H147" s="24" t="s">
        <v>213</v>
      </c>
      <c r="I147" s="18">
        <f>I150</f>
        <v>4047</v>
      </c>
      <c r="J147" s="18">
        <f t="shared" ref="J147:K147" si="29">J150</f>
        <v>4046.7</v>
      </c>
      <c r="K147" s="18">
        <f t="shared" si="29"/>
        <v>4046.7</v>
      </c>
    </row>
    <row r="148" spans="1:11" ht="30" x14ac:dyDescent="0.3">
      <c r="A148" s="34"/>
      <c r="B148" s="35"/>
      <c r="C148" s="34"/>
      <c r="D148" s="35"/>
      <c r="E148" s="35"/>
      <c r="F148" s="34"/>
      <c r="G148" s="34"/>
      <c r="H148" s="24" t="s">
        <v>214</v>
      </c>
      <c r="I148" s="18">
        <f>I155</f>
        <v>80000</v>
      </c>
      <c r="J148" s="18">
        <f t="shared" ref="J148:K148" si="30">J155</f>
        <v>80000</v>
      </c>
      <c r="K148" s="18">
        <f t="shared" si="30"/>
        <v>80000</v>
      </c>
    </row>
    <row r="149" spans="1:11" ht="30" x14ac:dyDescent="0.3">
      <c r="A149" s="34"/>
      <c r="B149" s="35"/>
      <c r="C149" s="34"/>
      <c r="D149" s="35"/>
      <c r="E149" s="35"/>
      <c r="F149" s="34"/>
      <c r="G149" s="34"/>
      <c r="H149" s="24" t="s">
        <v>215</v>
      </c>
      <c r="I149" s="18">
        <f>I157</f>
        <v>60655.7</v>
      </c>
      <c r="J149" s="18">
        <f t="shared" ref="J149:K149" si="31">J157</f>
        <v>61217.2</v>
      </c>
      <c r="K149" s="18">
        <f t="shared" si="31"/>
        <v>61757.4</v>
      </c>
    </row>
    <row r="150" spans="1:11" ht="81.75" customHeight="1" x14ac:dyDescent="0.3">
      <c r="A150" s="24" t="s">
        <v>216</v>
      </c>
      <c r="B150" s="25" t="s">
        <v>217</v>
      </c>
      <c r="C150" s="24"/>
      <c r="D150" s="25" t="s">
        <v>97</v>
      </c>
      <c r="E150" s="25" t="s">
        <v>386</v>
      </c>
      <c r="F150" s="26">
        <v>42736</v>
      </c>
      <c r="G150" s="24" t="s">
        <v>37</v>
      </c>
      <c r="H150" s="24" t="s">
        <v>213</v>
      </c>
      <c r="I150" s="18">
        <v>4047</v>
      </c>
      <c r="J150" s="18">
        <v>4046.7</v>
      </c>
      <c r="K150" s="18">
        <v>4046.7</v>
      </c>
    </row>
    <row r="151" spans="1:11" ht="90" x14ac:dyDescent="0.3">
      <c r="A151" s="24"/>
      <c r="B151" s="22" t="s">
        <v>374</v>
      </c>
      <c r="C151" s="24" t="s">
        <v>12</v>
      </c>
      <c r="D151" s="25" t="s">
        <v>97</v>
      </c>
      <c r="E151" s="25" t="s">
        <v>24</v>
      </c>
      <c r="F151" s="24" t="s">
        <v>24</v>
      </c>
      <c r="G151" s="24" t="s">
        <v>403</v>
      </c>
      <c r="H151" s="24" t="s">
        <v>24</v>
      </c>
      <c r="I151" s="24" t="s">
        <v>24</v>
      </c>
      <c r="J151" s="24" t="s">
        <v>24</v>
      </c>
      <c r="K151" s="24" t="s">
        <v>24</v>
      </c>
    </row>
    <row r="152" spans="1:11" ht="30" x14ac:dyDescent="0.3">
      <c r="A152" s="34" t="s">
        <v>218</v>
      </c>
      <c r="B152" s="35" t="s">
        <v>219</v>
      </c>
      <c r="C152" s="34"/>
      <c r="D152" s="35" t="s">
        <v>220</v>
      </c>
      <c r="E152" s="35" t="s">
        <v>387</v>
      </c>
      <c r="F152" s="36">
        <v>42736</v>
      </c>
      <c r="G152" s="34" t="s">
        <v>37</v>
      </c>
      <c r="H152" s="24" t="s">
        <v>211</v>
      </c>
      <c r="I152" s="18">
        <v>105372.6</v>
      </c>
      <c r="J152" s="18">
        <v>108181.2</v>
      </c>
      <c r="K152" s="18">
        <v>111166.9</v>
      </c>
    </row>
    <row r="153" spans="1:11" ht="30" x14ac:dyDescent="0.3">
      <c r="A153" s="34"/>
      <c r="B153" s="35"/>
      <c r="C153" s="34"/>
      <c r="D153" s="35"/>
      <c r="E153" s="35"/>
      <c r="F153" s="34"/>
      <c r="G153" s="34"/>
      <c r="H153" s="24" t="s">
        <v>212</v>
      </c>
      <c r="I153" s="18">
        <v>129792.4</v>
      </c>
      <c r="J153" s="18">
        <v>131469.6</v>
      </c>
      <c r="K153" s="18">
        <v>135098</v>
      </c>
    </row>
    <row r="154" spans="1:11" ht="60" x14ac:dyDescent="0.3">
      <c r="A154" s="24"/>
      <c r="B154" s="22" t="s">
        <v>375</v>
      </c>
      <c r="C154" s="24" t="s">
        <v>12</v>
      </c>
      <c r="D154" s="25" t="s">
        <v>220</v>
      </c>
      <c r="E154" s="25" t="s">
        <v>24</v>
      </c>
      <c r="F154" s="24" t="s">
        <v>24</v>
      </c>
      <c r="G154" s="24" t="s">
        <v>315</v>
      </c>
      <c r="H154" s="24" t="s">
        <v>24</v>
      </c>
      <c r="I154" s="24" t="s">
        <v>24</v>
      </c>
      <c r="J154" s="24" t="s">
        <v>24</v>
      </c>
      <c r="K154" s="24" t="s">
        <v>24</v>
      </c>
    </row>
    <row r="155" spans="1:11" ht="159.75" customHeight="1" x14ac:dyDescent="0.3">
      <c r="A155" s="24" t="s">
        <v>222</v>
      </c>
      <c r="B155" s="25" t="s">
        <v>388</v>
      </c>
      <c r="C155" s="24"/>
      <c r="D155" s="25" t="s">
        <v>224</v>
      </c>
      <c r="E155" s="25" t="s">
        <v>221</v>
      </c>
      <c r="F155" s="26">
        <v>42736</v>
      </c>
      <c r="G155" s="24" t="s">
        <v>37</v>
      </c>
      <c r="H155" s="24" t="s">
        <v>214</v>
      </c>
      <c r="I155" s="18">
        <v>80000</v>
      </c>
      <c r="J155" s="18">
        <v>80000</v>
      </c>
      <c r="K155" s="18">
        <v>80000</v>
      </c>
    </row>
    <row r="156" spans="1:11" ht="202.35" customHeight="1" x14ac:dyDescent="0.3">
      <c r="A156" s="24"/>
      <c r="B156" s="22" t="s">
        <v>314</v>
      </c>
      <c r="C156" s="24" t="s">
        <v>12</v>
      </c>
      <c r="D156" s="25" t="s">
        <v>224</v>
      </c>
      <c r="E156" s="25" t="s">
        <v>24</v>
      </c>
      <c r="F156" s="24" t="s">
        <v>24</v>
      </c>
      <c r="G156" s="24" t="s">
        <v>315</v>
      </c>
      <c r="H156" s="24" t="s">
        <v>24</v>
      </c>
      <c r="I156" s="24" t="s">
        <v>24</v>
      </c>
      <c r="J156" s="24" t="s">
        <v>24</v>
      </c>
      <c r="K156" s="24" t="s">
        <v>24</v>
      </c>
    </row>
    <row r="157" spans="1:11" ht="165" x14ac:dyDescent="0.3">
      <c r="A157" s="24" t="s">
        <v>225</v>
      </c>
      <c r="B157" s="25" t="s">
        <v>226</v>
      </c>
      <c r="C157" s="24"/>
      <c r="D157" s="25" t="s">
        <v>227</v>
      </c>
      <c r="E157" s="25" t="s">
        <v>221</v>
      </c>
      <c r="F157" s="26">
        <v>42736</v>
      </c>
      <c r="G157" s="24" t="s">
        <v>37</v>
      </c>
      <c r="H157" s="24" t="s">
        <v>215</v>
      </c>
      <c r="I157" s="18">
        <v>60655.7</v>
      </c>
      <c r="J157" s="18">
        <v>61217.2</v>
      </c>
      <c r="K157" s="18">
        <v>61757.4</v>
      </c>
    </row>
    <row r="158" spans="1:11" ht="180" x14ac:dyDescent="0.3">
      <c r="A158" s="24"/>
      <c r="B158" s="22" t="s">
        <v>316</v>
      </c>
      <c r="C158" s="24" t="s">
        <v>12</v>
      </c>
      <c r="D158" s="25" t="s">
        <v>227</v>
      </c>
      <c r="E158" s="25" t="s">
        <v>24</v>
      </c>
      <c r="F158" s="24" t="s">
        <v>24</v>
      </c>
      <c r="G158" s="24" t="s">
        <v>315</v>
      </c>
      <c r="H158" s="24" t="s">
        <v>24</v>
      </c>
      <c r="I158" s="24" t="s">
        <v>24</v>
      </c>
      <c r="J158" s="24" t="s">
        <v>24</v>
      </c>
      <c r="K158" s="24" t="s">
        <v>24</v>
      </c>
    </row>
    <row r="159" spans="1:11" ht="75" x14ac:dyDescent="0.3">
      <c r="A159" s="24" t="s">
        <v>19</v>
      </c>
      <c r="B159" s="21" t="s">
        <v>228</v>
      </c>
      <c r="C159" s="24" t="s">
        <v>24</v>
      </c>
      <c r="D159" s="25" t="s">
        <v>283</v>
      </c>
      <c r="E159" s="25" t="s">
        <v>24</v>
      </c>
      <c r="F159" s="24" t="s">
        <v>26</v>
      </c>
      <c r="G159" s="24" t="s">
        <v>27</v>
      </c>
      <c r="H159" s="24" t="s">
        <v>24</v>
      </c>
      <c r="I159" s="18">
        <f>I160+I181</f>
        <v>189371</v>
      </c>
      <c r="J159" s="18">
        <f>J160+J181</f>
        <v>191896.19999999998</v>
      </c>
      <c r="K159" s="18">
        <f>K160+K181</f>
        <v>194316.19999999998</v>
      </c>
    </row>
    <row r="160" spans="1:11" ht="16.899999999999999" customHeight="1" x14ac:dyDescent="0.3">
      <c r="A160" s="34" t="s">
        <v>229</v>
      </c>
      <c r="B160" s="35" t="s">
        <v>230</v>
      </c>
      <c r="C160" s="34" t="s">
        <v>24</v>
      </c>
      <c r="D160" s="35" t="s">
        <v>283</v>
      </c>
      <c r="E160" s="35" t="s">
        <v>390</v>
      </c>
      <c r="F160" s="34" t="s">
        <v>26</v>
      </c>
      <c r="G160" s="34" t="s">
        <v>27</v>
      </c>
      <c r="H160" s="24" t="s">
        <v>31</v>
      </c>
      <c r="I160" s="18">
        <f>SUM(I161:I168)</f>
        <v>166671</v>
      </c>
      <c r="J160" s="18">
        <f t="shared" ref="J160:K160" si="32">SUM(J161:J168)</f>
        <v>169196.19999999998</v>
      </c>
      <c r="K160" s="18">
        <f t="shared" si="32"/>
        <v>171616.19999999998</v>
      </c>
    </row>
    <row r="161" spans="1:13" ht="33.75" customHeight="1" x14ac:dyDescent="0.3">
      <c r="A161" s="34"/>
      <c r="B161" s="35"/>
      <c r="C161" s="34"/>
      <c r="D161" s="35"/>
      <c r="E161" s="35"/>
      <c r="F161" s="34"/>
      <c r="G161" s="34"/>
      <c r="H161" s="24" t="s">
        <v>231</v>
      </c>
      <c r="I161" s="18">
        <f>I169</f>
        <v>46327.6</v>
      </c>
      <c r="J161" s="18">
        <f t="shared" ref="J161:K161" si="33">J169</f>
        <v>48260</v>
      </c>
      <c r="K161" s="18">
        <f t="shared" si="33"/>
        <v>50118.7</v>
      </c>
      <c r="L161" s="19"/>
      <c r="M161" s="19"/>
    </row>
    <row r="162" spans="1:13" ht="33.75" customHeight="1" x14ac:dyDescent="0.3">
      <c r="A162" s="34"/>
      <c r="B162" s="35"/>
      <c r="C162" s="34"/>
      <c r="D162" s="35"/>
      <c r="E162" s="35"/>
      <c r="F162" s="34"/>
      <c r="G162" s="34"/>
      <c r="H162" s="24" t="s">
        <v>232</v>
      </c>
      <c r="I162" s="18">
        <f>I170</f>
        <v>13991</v>
      </c>
      <c r="J162" s="18">
        <f t="shared" ref="J162:K162" si="34">J170</f>
        <v>14574.5</v>
      </c>
      <c r="K162" s="18">
        <f t="shared" si="34"/>
        <v>15135.8</v>
      </c>
    </row>
    <row r="163" spans="1:13" ht="33.75" customHeight="1" x14ac:dyDescent="0.3">
      <c r="A163" s="34"/>
      <c r="B163" s="35"/>
      <c r="C163" s="34"/>
      <c r="D163" s="35"/>
      <c r="E163" s="35"/>
      <c r="F163" s="34"/>
      <c r="G163" s="34"/>
      <c r="H163" s="24" t="s">
        <v>233</v>
      </c>
      <c r="I163" s="18">
        <v>6055.1</v>
      </c>
      <c r="J163" s="18">
        <v>6064.4</v>
      </c>
      <c r="K163" s="18">
        <v>6064.4</v>
      </c>
    </row>
    <row r="164" spans="1:13" ht="33.75" customHeight="1" x14ac:dyDescent="0.3">
      <c r="A164" s="34"/>
      <c r="B164" s="35"/>
      <c r="C164" s="34"/>
      <c r="D164" s="35"/>
      <c r="E164" s="35"/>
      <c r="F164" s="34"/>
      <c r="G164" s="34"/>
      <c r="H164" s="24" t="s">
        <v>234</v>
      </c>
      <c r="I164" s="18">
        <f>I172</f>
        <v>9510.7000000000007</v>
      </c>
      <c r="J164" s="18">
        <f t="shared" ref="J164:K164" si="35">J172</f>
        <v>7620</v>
      </c>
      <c r="K164" s="18">
        <f t="shared" si="35"/>
        <v>7620</v>
      </c>
    </row>
    <row r="165" spans="1:13" ht="33.75" customHeight="1" x14ac:dyDescent="0.3">
      <c r="A165" s="34"/>
      <c r="B165" s="35"/>
      <c r="C165" s="34"/>
      <c r="D165" s="35"/>
      <c r="E165" s="35"/>
      <c r="F165" s="34"/>
      <c r="G165" s="34"/>
      <c r="H165" s="24" t="s">
        <v>235</v>
      </c>
      <c r="I165" s="18">
        <f>I173</f>
        <v>89577.5</v>
      </c>
      <c r="J165" s="18">
        <f t="shared" ref="J165:K165" si="36">J173</f>
        <v>91468.2</v>
      </c>
      <c r="K165" s="18">
        <f t="shared" si="36"/>
        <v>91468.2</v>
      </c>
    </row>
    <row r="166" spans="1:13" ht="33.75" customHeight="1" x14ac:dyDescent="0.3">
      <c r="A166" s="34"/>
      <c r="B166" s="35"/>
      <c r="C166" s="34"/>
      <c r="D166" s="35"/>
      <c r="E166" s="35"/>
      <c r="F166" s="34"/>
      <c r="G166" s="34"/>
      <c r="H166" s="24" t="s">
        <v>236</v>
      </c>
      <c r="I166" s="18">
        <f>I174</f>
        <v>1187.5999999999999</v>
      </c>
      <c r="J166" s="18">
        <f t="shared" ref="J166:K166" si="37">J174</f>
        <v>1187.5999999999999</v>
      </c>
      <c r="K166" s="18">
        <f t="shared" si="37"/>
        <v>1187.5999999999999</v>
      </c>
    </row>
    <row r="167" spans="1:13" ht="33.75" customHeight="1" x14ac:dyDescent="0.3">
      <c r="A167" s="34"/>
      <c r="B167" s="35"/>
      <c r="C167" s="34"/>
      <c r="D167" s="35"/>
      <c r="E167" s="35"/>
      <c r="F167" s="34"/>
      <c r="G167" s="34"/>
      <c r="H167" s="24" t="s">
        <v>237</v>
      </c>
      <c r="I167" s="18">
        <f>I175</f>
        <v>20</v>
      </c>
      <c r="J167" s="18">
        <f t="shared" ref="J167:K167" si="38">J175</f>
        <v>20</v>
      </c>
      <c r="K167" s="18">
        <f t="shared" si="38"/>
        <v>20</v>
      </c>
    </row>
    <row r="168" spans="1:13" ht="33.75" customHeight="1" x14ac:dyDescent="0.3">
      <c r="A168" s="34"/>
      <c r="B168" s="35"/>
      <c r="C168" s="34"/>
      <c r="D168" s="35"/>
      <c r="E168" s="35"/>
      <c r="F168" s="34"/>
      <c r="G168" s="34"/>
      <c r="H168" s="24" t="s">
        <v>238</v>
      </c>
      <c r="I168" s="18">
        <f>I176</f>
        <v>1.5</v>
      </c>
      <c r="J168" s="18">
        <f t="shared" ref="J168:K168" si="39">J176</f>
        <v>1.5</v>
      </c>
      <c r="K168" s="18">
        <f t="shared" si="39"/>
        <v>1.5</v>
      </c>
    </row>
    <row r="169" spans="1:13" ht="33.75" customHeight="1" x14ac:dyDescent="0.3">
      <c r="A169" s="34" t="s">
        <v>239</v>
      </c>
      <c r="B169" s="35" t="s">
        <v>240</v>
      </c>
      <c r="C169" s="34"/>
      <c r="D169" s="35" t="s">
        <v>50</v>
      </c>
      <c r="E169" s="35" t="s">
        <v>389</v>
      </c>
      <c r="F169" s="36">
        <v>42736</v>
      </c>
      <c r="G169" s="34" t="s">
        <v>37</v>
      </c>
      <c r="H169" s="24" t="s">
        <v>231</v>
      </c>
      <c r="I169" s="18">
        <v>46327.6</v>
      </c>
      <c r="J169" s="18">
        <v>48260</v>
      </c>
      <c r="K169" s="18">
        <v>50118.7</v>
      </c>
    </row>
    <row r="170" spans="1:13" ht="33.75" customHeight="1" x14ac:dyDescent="0.3">
      <c r="A170" s="34"/>
      <c r="B170" s="35"/>
      <c r="C170" s="34"/>
      <c r="D170" s="35"/>
      <c r="E170" s="35"/>
      <c r="F170" s="34"/>
      <c r="G170" s="34"/>
      <c r="H170" s="24" t="s">
        <v>232</v>
      </c>
      <c r="I170" s="18">
        <v>13991</v>
      </c>
      <c r="J170" s="18">
        <v>14574.5</v>
      </c>
      <c r="K170" s="18">
        <v>15135.8</v>
      </c>
    </row>
    <row r="171" spans="1:13" ht="33.75" customHeight="1" x14ac:dyDescent="0.3">
      <c r="A171" s="34"/>
      <c r="B171" s="35"/>
      <c r="C171" s="34"/>
      <c r="D171" s="35"/>
      <c r="E171" s="35"/>
      <c r="F171" s="34"/>
      <c r="G171" s="34"/>
      <c r="H171" s="24" t="s">
        <v>233</v>
      </c>
      <c r="I171" s="18">
        <v>6055.1</v>
      </c>
      <c r="J171" s="18">
        <v>6064.4</v>
      </c>
      <c r="K171" s="18">
        <v>6064.4</v>
      </c>
    </row>
    <row r="172" spans="1:13" ht="33.75" customHeight="1" x14ac:dyDescent="0.3">
      <c r="A172" s="34"/>
      <c r="B172" s="35"/>
      <c r="C172" s="34"/>
      <c r="D172" s="35"/>
      <c r="E172" s="35"/>
      <c r="F172" s="34"/>
      <c r="G172" s="34"/>
      <c r="H172" s="24" t="s">
        <v>234</v>
      </c>
      <c r="I172" s="18">
        <v>9510.7000000000007</v>
      </c>
      <c r="J172" s="18">
        <v>7620</v>
      </c>
      <c r="K172" s="18">
        <v>7620</v>
      </c>
    </row>
    <row r="173" spans="1:13" ht="33.75" customHeight="1" x14ac:dyDescent="0.3">
      <c r="A173" s="34"/>
      <c r="B173" s="35"/>
      <c r="C173" s="34"/>
      <c r="D173" s="35"/>
      <c r="E173" s="35"/>
      <c r="F173" s="34"/>
      <c r="G173" s="34"/>
      <c r="H173" s="24" t="s">
        <v>235</v>
      </c>
      <c r="I173" s="18">
        <v>89577.5</v>
      </c>
      <c r="J173" s="18">
        <v>91468.2</v>
      </c>
      <c r="K173" s="18">
        <v>91468.2</v>
      </c>
    </row>
    <row r="174" spans="1:13" ht="33.75" customHeight="1" x14ac:dyDescent="0.3">
      <c r="A174" s="34"/>
      <c r="B174" s="35"/>
      <c r="C174" s="34"/>
      <c r="D174" s="35"/>
      <c r="E174" s="35"/>
      <c r="F174" s="34"/>
      <c r="G174" s="34"/>
      <c r="H174" s="24" t="s">
        <v>236</v>
      </c>
      <c r="I174" s="18">
        <v>1187.5999999999999</v>
      </c>
      <c r="J174" s="18">
        <v>1187.5999999999999</v>
      </c>
      <c r="K174" s="18">
        <v>1187.5999999999999</v>
      </c>
    </row>
    <row r="175" spans="1:13" ht="33.75" customHeight="1" x14ac:dyDescent="0.3">
      <c r="A175" s="34"/>
      <c r="B175" s="35"/>
      <c r="C175" s="34"/>
      <c r="D175" s="35"/>
      <c r="E175" s="35"/>
      <c r="F175" s="34"/>
      <c r="G175" s="34"/>
      <c r="H175" s="24" t="s">
        <v>237</v>
      </c>
      <c r="I175" s="18">
        <v>20</v>
      </c>
      <c r="J175" s="18">
        <v>20</v>
      </c>
      <c r="K175" s="18">
        <v>20</v>
      </c>
    </row>
    <row r="176" spans="1:13" ht="33.75" customHeight="1" x14ac:dyDescent="0.3">
      <c r="A176" s="34"/>
      <c r="B176" s="35"/>
      <c r="C176" s="34"/>
      <c r="D176" s="35"/>
      <c r="E176" s="35"/>
      <c r="F176" s="34"/>
      <c r="G176" s="34"/>
      <c r="H176" s="24" t="s">
        <v>241</v>
      </c>
      <c r="I176" s="18">
        <v>1.5</v>
      </c>
      <c r="J176" s="18">
        <v>1.5</v>
      </c>
      <c r="K176" s="18">
        <v>1.5</v>
      </c>
    </row>
    <row r="177" spans="1:11" ht="137.25" customHeight="1" x14ac:dyDescent="0.3">
      <c r="A177" s="24"/>
      <c r="B177" s="22" t="s">
        <v>376</v>
      </c>
      <c r="C177" s="24" t="s">
        <v>12</v>
      </c>
      <c r="D177" s="25" t="s">
        <v>50</v>
      </c>
      <c r="E177" s="25" t="s">
        <v>24</v>
      </c>
      <c r="F177" s="24" t="s">
        <v>24</v>
      </c>
      <c r="G177" s="24" t="s">
        <v>377</v>
      </c>
      <c r="H177" s="24" t="s">
        <v>24</v>
      </c>
      <c r="I177" s="24" t="s">
        <v>24</v>
      </c>
      <c r="J177" s="24" t="s">
        <v>24</v>
      </c>
      <c r="K177" s="24" t="s">
        <v>24</v>
      </c>
    </row>
    <row r="178" spans="1:11" ht="64.5" customHeight="1" x14ac:dyDescent="0.3">
      <c r="A178" s="24"/>
      <c r="B178" s="22" t="s">
        <v>378</v>
      </c>
      <c r="C178" s="24" t="s">
        <v>12</v>
      </c>
      <c r="D178" s="25" t="s">
        <v>50</v>
      </c>
      <c r="E178" s="25" t="s">
        <v>24</v>
      </c>
      <c r="F178" s="24" t="s">
        <v>24</v>
      </c>
      <c r="G178" s="24" t="s">
        <v>315</v>
      </c>
      <c r="H178" s="24" t="s">
        <v>24</v>
      </c>
      <c r="I178" s="24" t="s">
        <v>24</v>
      </c>
      <c r="J178" s="24" t="s">
        <v>24</v>
      </c>
      <c r="K178" s="24" t="s">
        <v>24</v>
      </c>
    </row>
    <row r="179" spans="1:11" ht="67.5" customHeight="1" x14ac:dyDescent="0.3">
      <c r="A179" s="24" t="s">
        <v>242</v>
      </c>
      <c r="B179" s="25" t="s">
        <v>243</v>
      </c>
      <c r="C179" s="24"/>
      <c r="D179" s="25" t="s">
        <v>322</v>
      </c>
      <c r="E179" s="25" t="s">
        <v>317</v>
      </c>
      <c r="F179" s="24" t="s">
        <v>36</v>
      </c>
      <c r="G179" s="24" t="s">
        <v>37</v>
      </c>
      <c r="H179" s="24" t="s">
        <v>42</v>
      </c>
      <c r="I179" s="18">
        <v>0</v>
      </c>
      <c r="J179" s="18">
        <v>0</v>
      </c>
      <c r="K179" s="18">
        <v>0</v>
      </c>
    </row>
    <row r="180" spans="1:11" ht="90" x14ac:dyDescent="0.3">
      <c r="A180" s="24"/>
      <c r="B180" s="22" t="s">
        <v>404</v>
      </c>
      <c r="C180" s="24">
        <v>1</v>
      </c>
      <c r="D180" s="25" t="s">
        <v>322</v>
      </c>
      <c r="E180" s="25" t="s">
        <v>24</v>
      </c>
      <c r="F180" s="24" t="s">
        <v>24</v>
      </c>
      <c r="G180" s="24" t="s">
        <v>323</v>
      </c>
      <c r="H180" s="24" t="s">
        <v>24</v>
      </c>
      <c r="I180" s="24" t="s">
        <v>24</v>
      </c>
      <c r="J180" s="24" t="s">
        <v>24</v>
      </c>
      <c r="K180" s="24" t="s">
        <v>24</v>
      </c>
    </row>
    <row r="181" spans="1:11" x14ac:dyDescent="0.3">
      <c r="A181" s="34" t="s">
        <v>244</v>
      </c>
      <c r="B181" s="35" t="s">
        <v>245</v>
      </c>
      <c r="C181" s="34" t="s">
        <v>24</v>
      </c>
      <c r="D181" s="35" t="s">
        <v>283</v>
      </c>
      <c r="E181" s="35" t="s">
        <v>318</v>
      </c>
      <c r="F181" s="34" t="s">
        <v>26</v>
      </c>
      <c r="G181" s="34" t="s">
        <v>27</v>
      </c>
      <c r="H181" s="24" t="s">
        <v>31</v>
      </c>
      <c r="I181" s="18">
        <f>I182</f>
        <v>22700</v>
      </c>
      <c r="J181" s="18">
        <f t="shared" ref="J181:K182" si="40">J182</f>
        <v>22700</v>
      </c>
      <c r="K181" s="18">
        <f t="shared" si="40"/>
        <v>22700</v>
      </c>
    </row>
    <row r="182" spans="1:11" ht="91.5" customHeight="1" x14ac:dyDescent="0.3">
      <c r="A182" s="34"/>
      <c r="B182" s="35"/>
      <c r="C182" s="34"/>
      <c r="D182" s="35"/>
      <c r="E182" s="35"/>
      <c r="F182" s="34"/>
      <c r="G182" s="34"/>
      <c r="H182" s="24" t="s">
        <v>246</v>
      </c>
      <c r="I182" s="18">
        <f>I183</f>
        <v>22700</v>
      </c>
      <c r="J182" s="18">
        <f t="shared" si="40"/>
        <v>22700</v>
      </c>
      <c r="K182" s="18">
        <f t="shared" si="40"/>
        <v>22700</v>
      </c>
    </row>
    <row r="183" spans="1:11" ht="123" customHeight="1" x14ac:dyDescent="0.3">
      <c r="A183" s="24" t="s">
        <v>247</v>
      </c>
      <c r="B183" s="25" t="s">
        <v>248</v>
      </c>
      <c r="C183" s="24"/>
      <c r="D183" s="25" t="s">
        <v>321</v>
      </c>
      <c r="E183" s="25" t="s">
        <v>319</v>
      </c>
      <c r="F183" s="24" t="s">
        <v>36</v>
      </c>
      <c r="G183" s="24" t="s">
        <v>37</v>
      </c>
      <c r="H183" s="24" t="s">
        <v>246</v>
      </c>
      <c r="I183" s="18">
        <v>22700</v>
      </c>
      <c r="J183" s="18">
        <v>22700</v>
      </c>
      <c r="K183" s="18">
        <v>22700</v>
      </c>
    </row>
    <row r="184" spans="1:11" ht="75" x14ac:dyDescent="0.3">
      <c r="A184" s="24"/>
      <c r="B184" s="22" t="s">
        <v>320</v>
      </c>
      <c r="C184" s="24" t="s">
        <v>12</v>
      </c>
      <c r="D184" s="25" t="s">
        <v>321</v>
      </c>
      <c r="E184" s="25" t="s">
        <v>24</v>
      </c>
      <c r="F184" s="24" t="s">
        <v>24</v>
      </c>
      <c r="G184" s="24" t="s">
        <v>409</v>
      </c>
      <c r="H184" s="24" t="s">
        <v>24</v>
      </c>
      <c r="I184" s="24" t="s">
        <v>24</v>
      </c>
      <c r="J184" s="24" t="s">
        <v>24</v>
      </c>
      <c r="K184" s="24" t="s">
        <v>24</v>
      </c>
    </row>
  </sheetData>
  <autoFilter ref="A5:D184"/>
  <mergeCells count="130">
    <mergeCell ref="F181:F182"/>
    <mergeCell ref="G181:G182"/>
    <mergeCell ref="A181:A182"/>
    <mergeCell ref="B181:B182"/>
    <mergeCell ref="C181:C182"/>
    <mergeCell ref="D181:D182"/>
    <mergeCell ref="E181:E182"/>
    <mergeCell ref="F160:F168"/>
    <mergeCell ref="G160:G168"/>
    <mergeCell ref="A169:A176"/>
    <mergeCell ref="B169:B176"/>
    <mergeCell ref="C169:C176"/>
    <mergeCell ref="D169:D176"/>
    <mergeCell ref="E169:E176"/>
    <mergeCell ref="F169:F176"/>
    <mergeCell ref="G169:G176"/>
    <mergeCell ref="A160:A168"/>
    <mergeCell ref="B160:B168"/>
    <mergeCell ref="C160:C168"/>
    <mergeCell ref="D160:D168"/>
    <mergeCell ref="E160:E168"/>
    <mergeCell ref="F144:F149"/>
    <mergeCell ref="G144:G149"/>
    <mergeCell ref="A152:A153"/>
    <mergeCell ref="B152:B153"/>
    <mergeCell ref="C152:C153"/>
    <mergeCell ref="D152:D153"/>
    <mergeCell ref="E152:E153"/>
    <mergeCell ref="F152:F153"/>
    <mergeCell ref="G152:G153"/>
    <mergeCell ref="A144:A149"/>
    <mergeCell ref="B144:B149"/>
    <mergeCell ref="C144:C149"/>
    <mergeCell ref="D144:D149"/>
    <mergeCell ref="E144:E149"/>
    <mergeCell ref="F129:F130"/>
    <mergeCell ref="G129:G130"/>
    <mergeCell ref="A134:A136"/>
    <mergeCell ref="B134:B136"/>
    <mergeCell ref="C134:C136"/>
    <mergeCell ref="D134:D136"/>
    <mergeCell ref="E134:E136"/>
    <mergeCell ref="F134:F136"/>
    <mergeCell ref="G134:G136"/>
    <mergeCell ref="A129:A130"/>
    <mergeCell ref="B129:B130"/>
    <mergeCell ref="C129:C130"/>
    <mergeCell ref="D129:D130"/>
    <mergeCell ref="E129:E130"/>
    <mergeCell ref="F116:F117"/>
    <mergeCell ref="G116:G117"/>
    <mergeCell ref="A119:A120"/>
    <mergeCell ref="B119:B120"/>
    <mergeCell ref="C119:C120"/>
    <mergeCell ref="D119:D120"/>
    <mergeCell ref="E119:E120"/>
    <mergeCell ref="F119:F120"/>
    <mergeCell ref="G119:G120"/>
    <mergeCell ref="A116:A117"/>
    <mergeCell ref="B116:B117"/>
    <mergeCell ref="C116:C117"/>
    <mergeCell ref="D116:D117"/>
    <mergeCell ref="E116:E117"/>
    <mergeCell ref="F97:F98"/>
    <mergeCell ref="G97:G98"/>
    <mergeCell ref="A111:A115"/>
    <mergeCell ref="B111:B115"/>
    <mergeCell ref="C111:C115"/>
    <mergeCell ref="D111:D115"/>
    <mergeCell ref="E111:E115"/>
    <mergeCell ref="F111:F115"/>
    <mergeCell ref="G111:G115"/>
    <mergeCell ref="A97:A98"/>
    <mergeCell ref="B97:B98"/>
    <mergeCell ref="C97:C98"/>
    <mergeCell ref="D97:D98"/>
    <mergeCell ref="E97:E98"/>
    <mergeCell ref="F68:F69"/>
    <mergeCell ref="G68:G69"/>
    <mergeCell ref="A88:A90"/>
    <mergeCell ref="B88:B90"/>
    <mergeCell ref="C88:C90"/>
    <mergeCell ref="D88:D90"/>
    <mergeCell ref="E88:E90"/>
    <mergeCell ref="F88:F90"/>
    <mergeCell ref="G88:G90"/>
    <mergeCell ref="A68:A69"/>
    <mergeCell ref="B68:B69"/>
    <mergeCell ref="C68:C69"/>
    <mergeCell ref="D68:D69"/>
    <mergeCell ref="E68:E69"/>
    <mergeCell ref="F29:F32"/>
    <mergeCell ref="G29:G32"/>
    <mergeCell ref="A47:A49"/>
    <mergeCell ref="B47:B49"/>
    <mergeCell ref="C47:C49"/>
    <mergeCell ref="D47:D49"/>
    <mergeCell ref="E47:E49"/>
    <mergeCell ref="F47:F49"/>
    <mergeCell ref="G47:G49"/>
    <mergeCell ref="A29:A32"/>
    <mergeCell ref="B29:B32"/>
    <mergeCell ref="C29:C32"/>
    <mergeCell ref="D29:D32"/>
    <mergeCell ref="E29:E32"/>
    <mergeCell ref="F8:F9"/>
    <mergeCell ref="G8:G9"/>
    <mergeCell ref="A15:A18"/>
    <mergeCell ref="B15:B18"/>
    <mergeCell ref="C15:C18"/>
    <mergeCell ref="D15:D18"/>
    <mergeCell ref="E15:E18"/>
    <mergeCell ref="F15:F18"/>
    <mergeCell ref="G15:G18"/>
    <mergeCell ref="A8:A9"/>
    <mergeCell ref="B8:B9"/>
    <mergeCell ref="C8:C9"/>
    <mergeCell ref="D8:D9"/>
    <mergeCell ref="E8:E9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59055118110236227" right="0.59055118110236227" top="0.78740157480314965" bottom="0.78740157480314965" header="0.31496062992125984" footer="0.31496062992125984"/>
  <pageSetup paperSize="9" scale="58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31" workbookViewId="0">
      <selection activeCell="C4" sqref="C1:C1048576"/>
    </sheetView>
  </sheetViews>
  <sheetFormatPr defaultRowHeight="15" x14ac:dyDescent="0.25"/>
  <cols>
    <col min="2" max="2" width="32.28515625" customWidth="1"/>
    <col min="3" max="3" width="26.28515625" hidden="1" customWidth="1"/>
    <col min="4" max="7" width="26.28515625" customWidth="1"/>
  </cols>
  <sheetData>
    <row r="1" spans="1:6" ht="83.25" customHeight="1" x14ac:dyDescent="0.25">
      <c r="A1" s="37" t="s">
        <v>264</v>
      </c>
      <c r="B1" s="37"/>
      <c r="C1" s="37"/>
      <c r="D1" s="37"/>
      <c r="E1" s="37"/>
      <c r="F1" s="37"/>
    </row>
    <row r="2" spans="1:6" ht="15" customHeight="1" x14ac:dyDescent="0.25">
      <c r="A2" s="39" t="s">
        <v>0</v>
      </c>
      <c r="B2" s="39" t="s">
        <v>1</v>
      </c>
      <c r="C2" s="39" t="s">
        <v>7</v>
      </c>
      <c r="D2" s="39" t="s">
        <v>8</v>
      </c>
      <c r="E2" s="39"/>
      <c r="F2" s="39"/>
    </row>
    <row r="3" spans="1:6" x14ac:dyDescent="0.25">
      <c r="A3" s="39"/>
      <c r="B3" s="39"/>
      <c r="C3" s="39"/>
      <c r="D3" s="2" t="s">
        <v>9</v>
      </c>
      <c r="E3" s="2" t="s">
        <v>10</v>
      </c>
      <c r="F3" s="2" t="s">
        <v>11</v>
      </c>
    </row>
    <row r="4" spans="1:6" x14ac:dyDescent="0.25">
      <c r="A4" s="2" t="s">
        <v>12</v>
      </c>
      <c r="B4" s="2" t="s">
        <v>13</v>
      </c>
      <c r="C4" s="2" t="s">
        <v>249</v>
      </c>
      <c r="D4" s="2" t="s">
        <v>250</v>
      </c>
      <c r="E4" s="2" t="s">
        <v>251</v>
      </c>
      <c r="F4" s="2" t="s">
        <v>252</v>
      </c>
    </row>
    <row r="5" spans="1:6" ht="30" x14ac:dyDescent="0.25">
      <c r="A5" s="14"/>
      <c r="B5" s="14" t="s">
        <v>23</v>
      </c>
      <c r="C5" s="14" t="s">
        <v>24</v>
      </c>
      <c r="D5" s="15">
        <v>2378501.4</v>
      </c>
      <c r="E5" s="15">
        <v>2303573.7999999998</v>
      </c>
      <c r="F5" s="15">
        <v>2313148.1</v>
      </c>
    </row>
    <row r="6" spans="1:6" ht="75" x14ac:dyDescent="0.25">
      <c r="A6" s="12" t="s">
        <v>12</v>
      </c>
      <c r="B6" s="16" t="s">
        <v>28</v>
      </c>
      <c r="C6" s="12" t="s">
        <v>24</v>
      </c>
      <c r="D6" s="13">
        <v>1119983.6000000001</v>
      </c>
      <c r="E6" s="13">
        <v>1119981.6000000001</v>
      </c>
      <c r="F6" s="13">
        <v>1119981.6000000001</v>
      </c>
    </row>
    <row r="7" spans="1:6" ht="77.25" customHeight="1" x14ac:dyDescent="0.25">
      <c r="A7" s="3" t="s">
        <v>29</v>
      </c>
      <c r="B7" s="3" t="s">
        <v>30</v>
      </c>
      <c r="C7" s="3" t="s">
        <v>31</v>
      </c>
      <c r="D7" s="4">
        <v>1055000</v>
      </c>
      <c r="E7" s="4">
        <v>1055000</v>
      </c>
      <c r="F7" s="4">
        <v>1055000</v>
      </c>
    </row>
    <row r="8" spans="1:6" ht="60" x14ac:dyDescent="0.25">
      <c r="A8" s="3" t="s">
        <v>33</v>
      </c>
      <c r="B8" s="3" t="s">
        <v>34</v>
      </c>
      <c r="C8" s="3" t="s">
        <v>32</v>
      </c>
      <c r="D8" s="4">
        <v>1055000</v>
      </c>
      <c r="E8" s="4">
        <v>1055000</v>
      </c>
      <c r="F8" s="4">
        <v>1055000</v>
      </c>
    </row>
    <row r="9" spans="1:6" ht="85.5" customHeight="1" x14ac:dyDescent="0.25">
      <c r="A9" s="3" t="s">
        <v>43</v>
      </c>
      <c r="B9" s="3" t="s">
        <v>44</v>
      </c>
      <c r="C9" s="3" t="s">
        <v>31</v>
      </c>
      <c r="D9" s="4">
        <v>64983.6</v>
      </c>
      <c r="E9" s="4">
        <v>64981.599999999999</v>
      </c>
      <c r="F9" s="4">
        <v>64981.599999999999</v>
      </c>
    </row>
    <row r="10" spans="1:6" ht="60" x14ac:dyDescent="0.25">
      <c r="A10" s="3" t="s">
        <v>48</v>
      </c>
      <c r="B10" s="3" t="s">
        <v>49</v>
      </c>
      <c r="C10" s="3" t="s">
        <v>45</v>
      </c>
      <c r="D10" s="4">
        <v>14094.7</v>
      </c>
      <c r="E10" s="4">
        <v>14093.7</v>
      </c>
      <c r="F10" s="4">
        <v>14093.7</v>
      </c>
    </row>
    <row r="11" spans="1:6" ht="48" customHeight="1" x14ac:dyDescent="0.25">
      <c r="A11" s="3" t="s">
        <v>51</v>
      </c>
      <c r="B11" s="3" t="s">
        <v>52</v>
      </c>
      <c r="C11" s="3" t="s">
        <v>45</v>
      </c>
      <c r="D11" s="4">
        <v>5125.3</v>
      </c>
      <c r="E11" s="4">
        <v>5124.8999999999996</v>
      </c>
      <c r="F11" s="4">
        <v>5124.8999999999996</v>
      </c>
    </row>
    <row r="12" spans="1:6" ht="57" customHeight="1" x14ac:dyDescent="0.25">
      <c r="A12" s="3" t="s">
        <v>53</v>
      </c>
      <c r="B12" s="3" t="s">
        <v>54</v>
      </c>
      <c r="C12" s="3" t="s">
        <v>46</v>
      </c>
      <c r="D12" s="4">
        <v>36525.599999999999</v>
      </c>
      <c r="E12" s="4">
        <v>36525.599999999999</v>
      </c>
      <c r="F12" s="4">
        <v>36525.599999999999</v>
      </c>
    </row>
    <row r="13" spans="1:6" ht="70.5" customHeight="1" x14ac:dyDescent="0.25">
      <c r="A13" s="3" t="s">
        <v>56</v>
      </c>
      <c r="B13" s="3" t="s">
        <v>57</v>
      </c>
      <c r="C13" s="3" t="s">
        <v>47</v>
      </c>
      <c r="D13" s="4">
        <v>9238</v>
      </c>
      <c r="E13" s="4">
        <v>9237.4</v>
      </c>
      <c r="F13" s="4">
        <v>9237.4</v>
      </c>
    </row>
    <row r="14" spans="1:6" ht="60" x14ac:dyDescent="0.25">
      <c r="A14" s="12" t="s">
        <v>13</v>
      </c>
      <c r="B14" s="16" t="s">
        <v>59</v>
      </c>
      <c r="C14" s="12" t="s">
        <v>24</v>
      </c>
      <c r="D14" s="13">
        <v>374484.2</v>
      </c>
      <c r="E14" s="13">
        <v>374494.6</v>
      </c>
      <c r="F14" s="13">
        <v>374494.6</v>
      </c>
    </row>
    <row r="15" spans="1:6" ht="69" customHeight="1" x14ac:dyDescent="0.25">
      <c r="A15" s="5" t="s">
        <v>60</v>
      </c>
      <c r="B15" s="5" t="s">
        <v>61</v>
      </c>
      <c r="C15" s="5" t="s">
        <v>31</v>
      </c>
      <c r="D15" s="10" t="s">
        <v>259</v>
      </c>
      <c r="E15" s="10" t="s">
        <v>260</v>
      </c>
      <c r="F15" s="10" t="s">
        <v>261</v>
      </c>
    </row>
    <row r="16" spans="1:6" ht="105" x14ac:dyDescent="0.25">
      <c r="A16" s="3" t="s">
        <v>65</v>
      </c>
      <c r="B16" s="3" t="s">
        <v>66</v>
      </c>
      <c r="C16" s="3" t="s">
        <v>64</v>
      </c>
      <c r="D16" s="4">
        <v>329155</v>
      </c>
      <c r="E16" s="4">
        <v>329132.3</v>
      </c>
      <c r="F16" s="4">
        <v>329132.3</v>
      </c>
    </row>
    <row r="17" spans="1:6" ht="45" x14ac:dyDescent="0.25">
      <c r="A17" s="3" t="s">
        <v>67</v>
      </c>
      <c r="B17" s="3" t="s">
        <v>68</v>
      </c>
      <c r="C17" s="3" t="s">
        <v>63</v>
      </c>
      <c r="D17" s="4">
        <v>5000</v>
      </c>
      <c r="E17" s="4">
        <v>4999.7</v>
      </c>
      <c r="F17" s="4">
        <v>4999.7</v>
      </c>
    </row>
    <row r="18" spans="1:6" ht="45" x14ac:dyDescent="0.25">
      <c r="A18" s="3" t="s">
        <v>69</v>
      </c>
      <c r="B18" s="3" t="s">
        <v>70</v>
      </c>
      <c r="C18" s="3" t="s">
        <v>63</v>
      </c>
      <c r="D18" s="4">
        <v>1281.3</v>
      </c>
      <c r="E18" s="4">
        <v>1281.2</v>
      </c>
      <c r="F18" s="4">
        <v>1281.2</v>
      </c>
    </row>
    <row r="19" spans="1:6" ht="105" x14ac:dyDescent="0.25">
      <c r="A19" s="3" t="s">
        <v>71</v>
      </c>
      <c r="B19" s="3" t="s">
        <v>72</v>
      </c>
      <c r="C19" s="3" t="s">
        <v>62</v>
      </c>
      <c r="D19" s="4">
        <v>2500</v>
      </c>
      <c r="E19" s="4">
        <v>2500</v>
      </c>
      <c r="F19" s="4">
        <v>2500</v>
      </c>
    </row>
    <row r="20" spans="1:6" ht="75" x14ac:dyDescent="0.25">
      <c r="A20" s="3" t="s">
        <v>75</v>
      </c>
      <c r="B20" s="3" t="s">
        <v>76</v>
      </c>
      <c r="C20" s="3" t="s">
        <v>63</v>
      </c>
      <c r="D20" s="4">
        <v>1601.7</v>
      </c>
      <c r="E20" s="4">
        <v>0</v>
      </c>
      <c r="F20" s="4">
        <v>0</v>
      </c>
    </row>
    <row r="21" spans="1:6" ht="75" x14ac:dyDescent="0.25">
      <c r="A21" s="5" t="s">
        <v>77</v>
      </c>
      <c r="B21" s="5" t="s">
        <v>78</v>
      </c>
      <c r="C21" s="5" t="s">
        <v>63</v>
      </c>
      <c r="D21" s="6">
        <v>1728.8</v>
      </c>
      <c r="E21" s="6">
        <v>1728.8</v>
      </c>
      <c r="F21" s="6">
        <v>1728.8</v>
      </c>
    </row>
    <row r="22" spans="1:6" ht="65.25" customHeight="1" x14ac:dyDescent="0.25">
      <c r="A22" s="3" t="s">
        <v>81</v>
      </c>
      <c r="B22" s="3" t="s">
        <v>82</v>
      </c>
      <c r="C22" s="3" t="s">
        <v>31</v>
      </c>
      <c r="D22" s="4">
        <v>33217.4</v>
      </c>
      <c r="E22" s="4">
        <v>34852.6</v>
      </c>
      <c r="F22" s="4">
        <v>34852.6</v>
      </c>
    </row>
    <row r="23" spans="1:6" ht="105" x14ac:dyDescent="0.25">
      <c r="A23" s="3" t="s">
        <v>86</v>
      </c>
      <c r="B23" s="3" t="s">
        <v>87</v>
      </c>
      <c r="C23" s="3" t="s">
        <v>85</v>
      </c>
      <c r="D23" s="4">
        <v>6406.7</v>
      </c>
      <c r="E23" s="4">
        <v>6406.3</v>
      </c>
      <c r="F23" s="4">
        <v>6406.3</v>
      </c>
    </row>
    <row r="24" spans="1:6" ht="90" x14ac:dyDescent="0.25">
      <c r="A24" s="3" t="s">
        <v>89</v>
      </c>
      <c r="B24" s="3" t="s">
        <v>90</v>
      </c>
      <c r="C24" s="3" t="s">
        <v>85</v>
      </c>
      <c r="D24" s="4">
        <v>0</v>
      </c>
      <c r="E24" s="4">
        <v>1637.2</v>
      </c>
      <c r="F24" s="4">
        <v>1637.2</v>
      </c>
    </row>
    <row r="25" spans="1:6" ht="60" customHeight="1" x14ac:dyDescent="0.25">
      <c r="A25" s="3" t="s">
        <v>92</v>
      </c>
      <c r="B25" s="3" t="s">
        <v>93</v>
      </c>
      <c r="C25" s="3" t="s">
        <v>85</v>
      </c>
      <c r="D25" s="4">
        <v>1500</v>
      </c>
      <c r="E25" s="4">
        <v>1499.9</v>
      </c>
      <c r="F25" s="4">
        <v>1499.9</v>
      </c>
    </row>
    <row r="26" spans="1:6" ht="60" x14ac:dyDescent="0.25">
      <c r="A26" s="3" t="s">
        <v>95</v>
      </c>
      <c r="B26" s="3" t="s">
        <v>96</v>
      </c>
      <c r="C26" s="3" t="s">
        <v>85</v>
      </c>
      <c r="D26" s="4">
        <v>4735.3999999999996</v>
      </c>
      <c r="E26" s="4">
        <v>4735.1000000000004</v>
      </c>
      <c r="F26" s="4">
        <v>4735.1000000000004</v>
      </c>
    </row>
    <row r="27" spans="1:6" ht="105" x14ac:dyDescent="0.25">
      <c r="A27" s="3" t="s">
        <v>99</v>
      </c>
      <c r="B27" s="3" t="s">
        <v>100</v>
      </c>
      <c r="C27" s="3" t="s">
        <v>85</v>
      </c>
      <c r="D27" s="4">
        <v>8000</v>
      </c>
      <c r="E27" s="4">
        <v>7999.4</v>
      </c>
      <c r="F27" s="4">
        <v>7999.4</v>
      </c>
    </row>
    <row r="28" spans="1:6" ht="45" x14ac:dyDescent="0.25">
      <c r="A28" s="3" t="s">
        <v>101</v>
      </c>
      <c r="B28" s="3" t="s">
        <v>102</v>
      </c>
      <c r="C28" s="3" t="s">
        <v>85</v>
      </c>
      <c r="D28" s="4">
        <v>3000</v>
      </c>
      <c r="E28" s="4">
        <v>2999.8</v>
      </c>
      <c r="F28" s="4">
        <v>2999.8</v>
      </c>
    </row>
    <row r="29" spans="1:6" ht="105" x14ac:dyDescent="0.25">
      <c r="A29" s="3" t="s">
        <v>103</v>
      </c>
      <c r="B29" s="3" t="s">
        <v>104</v>
      </c>
      <c r="C29" s="3" t="s">
        <v>85</v>
      </c>
      <c r="D29" s="4">
        <v>5125.3</v>
      </c>
      <c r="E29" s="4">
        <v>5124.8999999999996</v>
      </c>
      <c r="F29" s="4">
        <v>5124.8999999999996</v>
      </c>
    </row>
    <row r="30" spans="1:6" ht="45" x14ac:dyDescent="0.25">
      <c r="A30" s="3" t="s">
        <v>105</v>
      </c>
      <c r="B30" s="3" t="s">
        <v>106</v>
      </c>
      <c r="C30" s="3" t="s">
        <v>84</v>
      </c>
      <c r="D30" s="4">
        <v>4450</v>
      </c>
      <c r="E30" s="4">
        <v>4450</v>
      </c>
      <c r="F30" s="4">
        <v>4450</v>
      </c>
    </row>
    <row r="31" spans="1:6" ht="57" customHeight="1" x14ac:dyDescent="0.25">
      <c r="A31" s="12" t="s">
        <v>14</v>
      </c>
      <c r="B31" s="16" t="s">
        <v>109</v>
      </c>
      <c r="C31" s="12" t="s">
        <v>24</v>
      </c>
      <c r="D31" s="13">
        <v>45900</v>
      </c>
      <c r="E31" s="13">
        <v>4399.7</v>
      </c>
      <c r="F31" s="13">
        <v>4399.7</v>
      </c>
    </row>
    <row r="32" spans="1:6" ht="59.25" customHeight="1" x14ac:dyDescent="0.25">
      <c r="A32" s="5" t="s">
        <v>113</v>
      </c>
      <c r="B32" s="5" t="s">
        <v>114</v>
      </c>
      <c r="C32" s="5" t="s">
        <v>31</v>
      </c>
      <c r="D32" s="10" t="s">
        <v>258</v>
      </c>
      <c r="E32" s="6">
        <v>4399.7</v>
      </c>
      <c r="F32" s="6">
        <v>4399.7</v>
      </c>
    </row>
    <row r="33" spans="1:8" ht="60" x14ac:dyDescent="0.25">
      <c r="A33" s="3" t="s">
        <v>117</v>
      </c>
      <c r="B33" s="3" t="s">
        <v>118</v>
      </c>
      <c r="C33" s="3" t="s">
        <v>116</v>
      </c>
      <c r="D33" s="4">
        <v>4400</v>
      </c>
      <c r="E33" s="4">
        <v>4399.7</v>
      </c>
      <c r="F33" s="4">
        <v>4399.7</v>
      </c>
      <c r="H33" s="7"/>
    </row>
    <row r="34" spans="1:8" ht="60" x14ac:dyDescent="0.25">
      <c r="A34" s="5" t="s">
        <v>119</v>
      </c>
      <c r="B34" s="5" t="s">
        <v>120</v>
      </c>
      <c r="C34" s="5" t="s">
        <v>116</v>
      </c>
      <c r="D34" s="6">
        <v>15654.99</v>
      </c>
      <c r="E34" s="6">
        <v>0</v>
      </c>
      <c r="F34" s="6">
        <v>0</v>
      </c>
    </row>
    <row r="35" spans="1:8" ht="60" x14ac:dyDescent="0.25">
      <c r="A35" s="5" t="s">
        <v>123</v>
      </c>
      <c r="B35" s="5" t="s">
        <v>124</v>
      </c>
      <c r="C35" s="5" t="s">
        <v>116</v>
      </c>
      <c r="D35" s="6">
        <v>15000</v>
      </c>
      <c r="E35" s="6">
        <v>0</v>
      </c>
      <c r="F35" s="6">
        <v>0</v>
      </c>
    </row>
    <row r="36" spans="1:8" ht="45" x14ac:dyDescent="0.25">
      <c r="A36" s="5" t="s">
        <v>127</v>
      </c>
      <c r="B36" s="5" t="s">
        <v>128</v>
      </c>
      <c r="C36" s="5" t="s">
        <v>116</v>
      </c>
      <c r="D36" s="6">
        <v>2780</v>
      </c>
      <c r="E36" s="6">
        <v>0</v>
      </c>
      <c r="F36" s="6">
        <v>0</v>
      </c>
    </row>
    <row r="37" spans="1:8" ht="60" x14ac:dyDescent="0.25">
      <c r="A37" s="5" t="s">
        <v>130</v>
      </c>
      <c r="B37" s="5" t="s">
        <v>131</v>
      </c>
      <c r="C37" s="5" t="s">
        <v>116</v>
      </c>
      <c r="D37" s="6">
        <v>6505.01</v>
      </c>
      <c r="E37" s="6">
        <v>0</v>
      </c>
      <c r="F37" s="6">
        <v>0</v>
      </c>
    </row>
    <row r="38" spans="1:8" ht="90" x14ac:dyDescent="0.25">
      <c r="A38" s="5" t="s">
        <v>133</v>
      </c>
      <c r="B38" s="5" t="s">
        <v>134</v>
      </c>
      <c r="C38" s="5" t="s">
        <v>116</v>
      </c>
      <c r="D38" s="6">
        <v>1560</v>
      </c>
      <c r="E38" s="6">
        <v>0</v>
      </c>
      <c r="F38" s="6">
        <v>0</v>
      </c>
    </row>
    <row r="39" spans="1:8" ht="45" x14ac:dyDescent="0.25">
      <c r="A39" s="12" t="s">
        <v>15</v>
      </c>
      <c r="B39" s="16" t="s">
        <v>137</v>
      </c>
      <c r="C39" s="12" t="s">
        <v>24</v>
      </c>
      <c r="D39" s="13">
        <v>162804.1</v>
      </c>
      <c r="E39" s="13">
        <v>121796.2</v>
      </c>
      <c r="F39" s="13">
        <v>121796.2</v>
      </c>
    </row>
    <row r="40" spans="1:8" ht="67.5" customHeight="1" x14ac:dyDescent="0.25">
      <c r="A40" s="3" t="s">
        <v>144</v>
      </c>
      <c r="B40" s="3" t="s">
        <v>145</v>
      </c>
      <c r="C40" s="3" t="s">
        <v>31</v>
      </c>
      <c r="D40" s="4">
        <v>7848</v>
      </c>
      <c r="E40" s="4">
        <v>7848</v>
      </c>
      <c r="F40" s="4">
        <v>7848</v>
      </c>
    </row>
    <row r="41" spans="1:8" ht="75" x14ac:dyDescent="0.25">
      <c r="A41" s="3" t="s">
        <v>149</v>
      </c>
      <c r="B41" s="3" t="s">
        <v>150</v>
      </c>
      <c r="C41" s="3" t="s">
        <v>148</v>
      </c>
      <c r="D41" s="4">
        <v>5000</v>
      </c>
      <c r="E41" s="4">
        <v>5000</v>
      </c>
      <c r="F41" s="4">
        <v>5000</v>
      </c>
      <c r="G41" s="7"/>
    </row>
    <row r="42" spans="1:8" ht="70.5" customHeight="1" x14ac:dyDescent="0.25">
      <c r="A42" s="3" t="s">
        <v>153</v>
      </c>
      <c r="B42" s="3" t="s">
        <v>154</v>
      </c>
      <c r="C42" s="3" t="s">
        <v>147</v>
      </c>
      <c r="D42" s="4">
        <v>1157</v>
      </c>
      <c r="E42" s="4">
        <v>1157</v>
      </c>
      <c r="F42" s="4">
        <v>1157</v>
      </c>
    </row>
    <row r="43" spans="1:8" ht="99.75" customHeight="1" x14ac:dyDescent="0.25">
      <c r="A43" s="8" t="str">
        <f>'[1]Таблица 13a'!A150</f>
        <v>4.2.3</v>
      </c>
      <c r="B43" s="8" t="str">
        <f>'[1]Таблица 13a'!B150</f>
        <v>Мероприятие 4.2.3. Проведение смотра деятельности этнокультурных центров коренных малочисленных народов Севера, Сибири и Дальнего Востока Российской Федерации</v>
      </c>
      <c r="C43" s="3" t="str">
        <f>'[1]Таблица 13a'!H150</f>
        <v>054 0801 4640292100 244</v>
      </c>
      <c r="D43" s="4">
        <v>1691</v>
      </c>
      <c r="E43" s="4">
        <v>1691</v>
      </c>
      <c r="F43" s="4">
        <v>1691</v>
      </c>
      <c r="G43" s="9"/>
    </row>
    <row r="44" spans="1:8" ht="84.75" customHeight="1" x14ac:dyDescent="0.25">
      <c r="A44" s="3" t="s">
        <v>156</v>
      </c>
      <c r="B44" s="3" t="s">
        <v>157</v>
      </c>
      <c r="C44" s="3" t="s">
        <v>31</v>
      </c>
      <c r="D44" s="4">
        <v>154956.1</v>
      </c>
      <c r="E44" s="4">
        <v>113948.2</v>
      </c>
      <c r="F44" s="4">
        <v>113948.2</v>
      </c>
    </row>
    <row r="45" spans="1:8" ht="75" x14ac:dyDescent="0.25">
      <c r="A45" s="5" t="s">
        <v>159</v>
      </c>
      <c r="B45" s="5" t="s">
        <v>160</v>
      </c>
      <c r="C45" s="5" t="s">
        <v>158</v>
      </c>
      <c r="D45" s="10" t="s">
        <v>253</v>
      </c>
      <c r="E45" s="6">
        <v>113948.2</v>
      </c>
      <c r="F45" s="6">
        <v>113948.2</v>
      </c>
    </row>
    <row r="46" spans="1:8" ht="69.75" customHeight="1" x14ac:dyDescent="0.25">
      <c r="A46" s="12" t="s">
        <v>16</v>
      </c>
      <c r="B46" s="16" t="s">
        <v>164</v>
      </c>
      <c r="C46" s="12" t="s">
        <v>24</v>
      </c>
      <c r="D46" s="13">
        <v>37779.1</v>
      </c>
      <c r="E46" s="13">
        <v>37779.1</v>
      </c>
      <c r="F46" s="13">
        <v>37779.1</v>
      </c>
    </row>
    <row r="47" spans="1:8" ht="69.75" customHeight="1" x14ac:dyDescent="0.25">
      <c r="A47" s="3" t="s">
        <v>171</v>
      </c>
      <c r="B47" s="3" t="s">
        <v>172</v>
      </c>
      <c r="C47" s="3" t="s">
        <v>31</v>
      </c>
      <c r="D47" s="4">
        <v>37779.1</v>
      </c>
      <c r="E47" s="4">
        <v>37779.1</v>
      </c>
      <c r="F47" s="4">
        <v>37779.1</v>
      </c>
    </row>
    <row r="48" spans="1:8" ht="45" customHeight="1" x14ac:dyDescent="0.25">
      <c r="A48" s="38" t="s">
        <v>177</v>
      </c>
      <c r="B48" s="38" t="s">
        <v>178</v>
      </c>
      <c r="C48" s="3" t="s">
        <v>173</v>
      </c>
      <c r="D48" s="4">
        <v>21920.1</v>
      </c>
      <c r="E48" s="4">
        <v>21920.1</v>
      </c>
      <c r="F48" s="4">
        <v>21920.1</v>
      </c>
    </row>
    <row r="49" spans="1:6" x14ac:dyDescent="0.25">
      <c r="A49" s="38"/>
      <c r="B49" s="38"/>
      <c r="C49" s="3" t="s">
        <v>174</v>
      </c>
      <c r="D49" s="4">
        <v>1313.5</v>
      </c>
      <c r="E49" s="4">
        <v>1313.5</v>
      </c>
      <c r="F49" s="4">
        <v>1313.5</v>
      </c>
    </row>
    <row r="50" spans="1:6" ht="45" customHeight="1" x14ac:dyDescent="0.25">
      <c r="A50" s="38" t="s">
        <v>180</v>
      </c>
      <c r="B50" s="38" t="s">
        <v>181</v>
      </c>
      <c r="C50" s="3" t="s">
        <v>175</v>
      </c>
      <c r="D50" s="4">
        <v>14501.3</v>
      </c>
      <c r="E50" s="4">
        <v>14501.3</v>
      </c>
      <c r="F50" s="4">
        <v>14501.3</v>
      </c>
    </row>
    <row r="51" spans="1:6" x14ac:dyDescent="0.25">
      <c r="A51" s="38"/>
      <c r="B51" s="38"/>
      <c r="C51" s="3" t="s">
        <v>176</v>
      </c>
      <c r="D51" s="4">
        <v>44.2</v>
      </c>
      <c r="E51" s="4">
        <v>44.2</v>
      </c>
      <c r="F51" s="4">
        <v>44.2</v>
      </c>
    </row>
    <row r="52" spans="1:6" ht="51.75" customHeight="1" x14ac:dyDescent="0.25">
      <c r="A52" s="12" t="s">
        <v>17</v>
      </c>
      <c r="B52" s="16" t="s">
        <v>182</v>
      </c>
      <c r="C52" s="12" t="s">
        <v>24</v>
      </c>
      <c r="D52" s="13">
        <v>6311.7</v>
      </c>
      <c r="E52" s="13">
        <v>6311.7</v>
      </c>
      <c r="F52" s="13">
        <v>6311.7</v>
      </c>
    </row>
    <row r="53" spans="1:6" ht="88.5" customHeight="1" x14ac:dyDescent="0.25">
      <c r="A53" s="3" t="s">
        <v>191</v>
      </c>
      <c r="B53" s="3" t="s">
        <v>192</v>
      </c>
      <c r="C53" s="3" t="s">
        <v>31</v>
      </c>
      <c r="D53" s="4">
        <v>6311.7</v>
      </c>
      <c r="E53" s="4">
        <v>6311.7</v>
      </c>
      <c r="F53" s="4">
        <v>6311.7</v>
      </c>
    </row>
    <row r="54" spans="1:6" ht="45" x14ac:dyDescent="0.25">
      <c r="A54" s="3" t="s">
        <v>195</v>
      </c>
      <c r="B54" s="3" t="s">
        <v>196</v>
      </c>
      <c r="C54" s="3" t="s">
        <v>194</v>
      </c>
      <c r="D54" s="4">
        <v>6311.7</v>
      </c>
      <c r="E54" s="4">
        <v>6311.7</v>
      </c>
      <c r="F54" s="4">
        <v>6311.7</v>
      </c>
    </row>
    <row r="55" spans="1:6" ht="45" x14ac:dyDescent="0.25">
      <c r="A55" s="12" t="s">
        <v>18</v>
      </c>
      <c r="B55" s="16" t="s">
        <v>198</v>
      </c>
      <c r="C55" s="12" t="s">
        <v>24</v>
      </c>
      <c r="D55" s="13">
        <v>441867.7</v>
      </c>
      <c r="E55" s="13">
        <v>446914.7</v>
      </c>
      <c r="F55" s="13">
        <v>454069</v>
      </c>
    </row>
    <row r="56" spans="1:6" ht="74.25" customHeight="1" x14ac:dyDescent="0.25">
      <c r="A56" s="5" t="s">
        <v>199</v>
      </c>
      <c r="B56" s="5" t="s">
        <v>200</v>
      </c>
      <c r="C56" s="5" t="s">
        <v>31</v>
      </c>
      <c r="D56" s="10" t="s">
        <v>262</v>
      </c>
      <c r="E56" s="10" t="s">
        <v>263</v>
      </c>
      <c r="F56" s="10" t="s">
        <v>262</v>
      </c>
    </row>
    <row r="57" spans="1:6" ht="45" x14ac:dyDescent="0.25">
      <c r="A57" s="5" t="s">
        <v>203</v>
      </c>
      <c r="B57" s="5" t="s">
        <v>204</v>
      </c>
      <c r="C57" s="5" t="s">
        <v>201</v>
      </c>
      <c r="D57" s="6">
        <v>42000</v>
      </c>
      <c r="E57" s="6">
        <v>42000</v>
      </c>
      <c r="F57" s="6">
        <v>42000</v>
      </c>
    </row>
    <row r="58" spans="1:6" ht="60" x14ac:dyDescent="0.25">
      <c r="A58" s="5" t="s">
        <v>206</v>
      </c>
      <c r="B58" s="5" t="s">
        <v>207</v>
      </c>
      <c r="C58" s="5" t="s">
        <v>202</v>
      </c>
      <c r="D58" s="6">
        <v>20000</v>
      </c>
      <c r="E58" s="6">
        <v>20000</v>
      </c>
      <c r="F58" s="6">
        <v>20000</v>
      </c>
    </row>
    <row r="59" spans="1:6" ht="81" customHeight="1" x14ac:dyDescent="0.25">
      <c r="A59" s="3" t="s">
        <v>208</v>
      </c>
      <c r="B59" s="3" t="s">
        <v>209</v>
      </c>
      <c r="C59" s="3" t="s">
        <v>31</v>
      </c>
      <c r="D59" s="4">
        <v>379867.7</v>
      </c>
      <c r="E59" s="4">
        <v>384914.7</v>
      </c>
      <c r="F59" s="4">
        <v>392069</v>
      </c>
    </row>
    <row r="60" spans="1:6" ht="90" x14ac:dyDescent="0.25">
      <c r="A60" s="3" t="s">
        <v>216</v>
      </c>
      <c r="B60" s="3" t="s">
        <v>217</v>
      </c>
      <c r="C60" s="3" t="s">
        <v>213</v>
      </c>
      <c r="D60" s="4">
        <v>4047</v>
      </c>
      <c r="E60" s="4">
        <v>4046.7</v>
      </c>
      <c r="F60" s="4">
        <v>4046.7</v>
      </c>
    </row>
    <row r="61" spans="1:6" ht="45" customHeight="1" x14ac:dyDescent="0.25">
      <c r="A61" s="3" t="s">
        <v>218</v>
      </c>
      <c r="B61" s="3" t="s">
        <v>219</v>
      </c>
      <c r="C61" s="8" t="s">
        <v>254</v>
      </c>
      <c r="D61" s="4">
        <v>235165</v>
      </c>
      <c r="E61" s="4">
        <v>239650.8</v>
      </c>
      <c r="F61" s="4">
        <v>246264.9</v>
      </c>
    </row>
    <row r="62" spans="1:6" ht="150" x14ac:dyDescent="0.25">
      <c r="A62" s="3" t="s">
        <v>222</v>
      </c>
      <c r="B62" s="3" t="s">
        <v>223</v>
      </c>
      <c r="C62" s="3" t="s">
        <v>214</v>
      </c>
      <c r="D62" s="4">
        <v>80000</v>
      </c>
      <c r="E62" s="4">
        <v>80000</v>
      </c>
      <c r="F62" s="4">
        <v>80000</v>
      </c>
    </row>
    <row r="63" spans="1:6" ht="150" x14ac:dyDescent="0.25">
      <c r="A63" s="3" t="s">
        <v>225</v>
      </c>
      <c r="B63" s="3" t="s">
        <v>226</v>
      </c>
      <c r="C63" s="3" t="s">
        <v>215</v>
      </c>
      <c r="D63" s="4">
        <v>60655.7</v>
      </c>
      <c r="E63" s="4">
        <v>61217.2</v>
      </c>
      <c r="F63" s="4">
        <v>61757.4</v>
      </c>
    </row>
    <row r="64" spans="1:6" ht="90" x14ac:dyDescent="0.25">
      <c r="A64" s="12" t="s">
        <v>19</v>
      </c>
      <c r="B64" s="16" t="s">
        <v>228</v>
      </c>
      <c r="C64" s="12" t="s">
        <v>24</v>
      </c>
      <c r="D64" s="13">
        <v>189371</v>
      </c>
      <c r="E64" s="13">
        <v>191896.2</v>
      </c>
      <c r="F64" s="13">
        <v>194316.2</v>
      </c>
    </row>
    <row r="65" spans="1:7" ht="92.25" customHeight="1" x14ac:dyDescent="0.25">
      <c r="A65" s="3" t="s">
        <v>229</v>
      </c>
      <c r="B65" s="3" t="s">
        <v>230</v>
      </c>
      <c r="C65" s="3" t="s">
        <v>31</v>
      </c>
      <c r="D65" s="4">
        <v>166671</v>
      </c>
      <c r="E65" s="4">
        <v>169196.2</v>
      </c>
      <c r="F65" s="4">
        <v>171616.2</v>
      </c>
      <c r="G65" s="7"/>
    </row>
    <row r="66" spans="1:7" ht="65.25" customHeight="1" x14ac:dyDescent="0.25">
      <c r="A66" s="5" t="s">
        <v>239</v>
      </c>
      <c r="B66" s="5" t="s">
        <v>240</v>
      </c>
      <c r="C66" s="11">
        <v>3.8001134680190001E+19</v>
      </c>
      <c r="D66" s="10" t="s">
        <v>255</v>
      </c>
      <c r="E66" s="10" t="s">
        <v>256</v>
      </c>
      <c r="F66" s="10" t="s">
        <v>257</v>
      </c>
    </row>
    <row r="67" spans="1:7" ht="60.75" customHeight="1" x14ac:dyDescent="0.25">
      <c r="A67" s="3" t="s">
        <v>244</v>
      </c>
      <c r="B67" s="3" t="s">
        <v>245</v>
      </c>
      <c r="C67" s="3" t="s">
        <v>31</v>
      </c>
      <c r="D67" s="4">
        <v>22700</v>
      </c>
      <c r="E67" s="4">
        <v>22700</v>
      </c>
      <c r="F67" s="4">
        <v>22700</v>
      </c>
    </row>
    <row r="68" spans="1:7" ht="87" customHeight="1" x14ac:dyDescent="0.25">
      <c r="A68" s="3" t="s">
        <v>247</v>
      </c>
      <c r="B68" s="3" t="s">
        <v>248</v>
      </c>
      <c r="C68" s="3" t="s">
        <v>42</v>
      </c>
      <c r="D68" s="4">
        <v>22700</v>
      </c>
      <c r="E68" s="4">
        <v>22700</v>
      </c>
      <c r="F68" s="4">
        <v>22700</v>
      </c>
    </row>
  </sheetData>
  <autoFilter ref="A4:F68"/>
  <mergeCells count="9">
    <mergeCell ref="A1:F1"/>
    <mergeCell ref="A50:A51"/>
    <mergeCell ref="B50:B51"/>
    <mergeCell ref="A48:A49"/>
    <mergeCell ref="B48:B49"/>
    <mergeCell ref="C2:C3"/>
    <mergeCell ref="D2:F2"/>
    <mergeCell ref="A2:A3"/>
    <mergeCell ref="B2:B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13a</vt:lpstr>
      <vt:lpstr>Лист1</vt:lpstr>
      <vt:lpstr>'Таблица 13a'!Заголовки_для_печати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2019-05-21T09:15:49Z</cp:lastPrinted>
  <dcterms:created xsi:type="dcterms:W3CDTF">2018-12-14T12:41:02Z</dcterms:created>
  <dcterms:modified xsi:type="dcterms:W3CDTF">2019-05-21T13:22:14Z</dcterms:modified>
</cp:coreProperties>
</file>